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H:\My Drive\AIA\Clients\M Trans Services Inc\2025-2026\Application\"/>
    </mc:Choice>
  </mc:AlternateContent>
  <xr:revisionPtr revIDLastSave="0" documentId="13_ncr:1_{890D2E65-020C-4EFA-9F4A-5B073CEC6F27}" xr6:coauthVersionLast="36" xr6:coauthVersionMax="47" xr10:uidLastSave="{00000000-0000-0000-0000-000000000000}"/>
  <bookViews>
    <workbookView xWindow="20370" yWindow="-120" windowWidth="20730" windowHeight="11040" xr2:uid="{00000000-000D-0000-FFFF-FFFF00000000}"/>
  </bookViews>
  <sheets>
    <sheet name="Application" sheetId="1" r:id="rId1"/>
    <sheet name=" SCHEDULE" sheetId="13" r:id="rId2"/>
    <sheet name="EMPLOYEE INFORMATION" sheetId="15" r:id="rId3"/>
    <sheet name="LOSS PAYEE ADDITIONAL INSURED" sheetId="22" r:id="rId4"/>
    <sheet name="TERMINAL-LOTS" sheetId="20" r:id="rId5"/>
    <sheet name="Data Sub Agrmt" sheetId="23" r:id="rId6"/>
    <sheet name="HISTORICAL DATA" sheetId="14" r:id="rId7"/>
    <sheet name="Source On Boarding Sheet" sheetId="19" state="hidden" r:id="rId8"/>
    <sheet name="LISTS" sheetId="16" state="hidden" r:id="rId9"/>
    <sheet name="Sheet2" sheetId="17" state="hidden" r:id="rId10"/>
    <sheet name="Sheet3" sheetId="18" state="hidden" r:id="rId11"/>
    <sheet name="Equipment List" sheetId="9" state="hidden" r:id="rId12"/>
    <sheet name="Drivers List" sheetId="7" state="hidden" r:id="rId13"/>
    <sheet name="AI. Coding- DO NOT DELETE" sheetId="2" state="hidden" r:id="rId14"/>
    <sheet name="GI. Coding -DO NOT DELETE" sheetId="3" state="hidden" r:id="rId15"/>
    <sheet name="Sheet5" sheetId="8" state="hidden" r:id="rId16"/>
  </sheets>
  <externalReferences>
    <externalReference r:id="rId17"/>
    <externalReference r:id="rId18"/>
    <externalReference r:id="rId19"/>
  </externalReferences>
  <definedNames>
    <definedName name="Agent">'AI. Coding- DO NOT DELETE'!$A$3:$A$8</definedName>
    <definedName name="agent.field">'AI. Coding- DO NOT DELETE'!$A$1:$A$11</definedName>
    <definedName name="Agents">'AI. Coding- DO NOT DELETE'!$A$3:$A$8</definedName>
    <definedName name="Email">'AI. Coding- DO NOT DELETE'!$B$3:$B$8</definedName>
    <definedName name="email.field">'AI. Coding- DO NOT DELETE'!$B$3:$B$11</definedName>
  </definedNames>
  <calcPr calcId="191029"/>
</workbook>
</file>

<file path=xl/calcChain.xml><?xml version="1.0" encoding="utf-8"?>
<calcChain xmlns="http://schemas.openxmlformats.org/spreadsheetml/2006/main">
  <c r="F71" i="1" l="1"/>
  <c r="B7" i="23"/>
  <c r="D71" i="1" l="1"/>
  <c r="B62" i="1"/>
  <c r="G40" i="23" l="1"/>
  <c r="B40" i="23"/>
  <c r="A30" i="23"/>
  <c r="B14" i="19" l="1"/>
  <c r="F14" i="19" s="1"/>
  <c r="C14" i="19"/>
  <c r="D14" i="19"/>
  <c r="E14" i="19"/>
  <c r="B15" i="19"/>
  <c r="F15" i="19" s="1"/>
  <c r="C15" i="19"/>
  <c r="D15" i="19"/>
  <c r="E15" i="19"/>
  <c r="B16" i="19"/>
  <c r="F16" i="19" s="1"/>
  <c r="C16" i="19"/>
  <c r="D16" i="19"/>
  <c r="E16" i="19"/>
  <c r="B17" i="19"/>
  <c r="F17" i="19" s="1"/>
  <c r="C17" i="19"/>
  <c r="D17" i="19"/>
  <c r="E17" i="19"/>
  <c r="B18" i="19"/>
  <c r="F18" i="19" s="1"/>
  <c r="C18" i="19"/>
  <c r="D18" i="19"/>
  <c r="E18" i="19"/>
  <c r="B19" i="19"/>
  <c r="F19" i="19" s="1"/>
  <c r="C19" i="19"/>
  <c r="D19" i="19"/>
  <c r="E19" i="19"/>
  <c r="B20" i="19"/>
  <c r="F20" i="19" s="1"/>
  <c r="C20" i="19"/>
  <c r="D20" i="19"/>
  <c r="E20" i="19"/>
  <c r="B21" i="19"/>
  <c r="F21" i="19" s="1"/>
  <c r="C21" i="19"/>
  <c r="D21" i="19"/>
  <c r="E21" i="19"/>
  <c r="B22" i="19"/>
  <c r="F22" i="19" s="1"/>
  <c r="C22" i="19"/>
  <c r="D22" i="19"/>
  <c r="E22" i="19"/>
  <c r="B23" i="19"/>
  <c r="F23" i="19" s="1"/>
  <c r="C23" i="19"/>
  <c r="D23" i="19"/>
  <c r="E23" i="19"/>
  <c r="B24" i="19"/>
  <c r="F24" i="19" s="1"/>
  <c r="C24" i="19"/>
  <c r="D24" i="19"/>
  <c r="E24" i="19"/>
  <c r="B25" i="19"/>
  <c r="F25" i="19" s="1"/>
  <c r="C25" i="19"/>
  <c r="D25" i="19"/>
  <c r="E25" i="19"/>
  <c r="B26" i="19"/>
  <c r="F26" i="19" s="1"/>
  <c r="C26" i="19"/>
  <c r="D26" i="19"/>
  <c r="E26" i="19"/>
  <c r="B27" i="19"/>
  <c r="F27" i="19" s="1"/>
  <c r="C27" i="19"/>
  <c r="D27" i="19"/>
  <c r="E27" i="19"/>
  <c r="B28" i="19"/>
  <c r="F28" i="19" s="1"/>
  <c r="C28" i="19"/>
  <c r="D28" i="19"/>
  <c r="E28" i="19"/>
  <c r="B29" i="19"/>
  <c r="F29" i="19" s="1"/>
  <c r="C29" i="19"/>
  <c r="D29" i="19"/>
  <c r="E29" i="19"/>
  <c r="B30" i="19"/>
  <c r="F30" i="19" s="1"/>
  <c r="C30" i="19"/>
  <c r="D30" i="19"/>
  <c r="E30" i="19"/>
  <c r="B31" i="19"/>
  <c r="F31" i="19" s="1"/>
  <c r="C31" i="19"/>
  <c r="D31" i="19"/>
  <c r="E31" i="19"/>
  <c r="B32" i="19"/>
  <c r="F32" i="19" s="1"/>
  <c r="C32" i="19"/>
  <c r="D32" i="19"/>
  <c r="E32" i="19"/>
  <c r="B33" i="19"/>
  <c r="F33" i="19" s="1"/>
  <c r="C33" i="19"/>
  <c r="D33" i="19"/>
  <c r="E33" i="19"/>
  <c r="B34" i="19"/>
  <c r="F34" i="19" s="1"/>
  <c r="C34" i="19"/>
  <c r="D34" i="19"/>
  <c r="E34" i="19"/>
  <c r="B40" i="19"/>
  <c r="C40" i="19"/>
  <c r="D40" i="19"/>
  <c r="E40" i="19"/>
  <c r="F40" i="19"/>
  <c r="G40" i="19"/>
  <c r="H40" i="19"/>
  <c r="B41" i="19"/>
  <c r="C41" i="19"/>
  <c r="D41" i="19"/>
  <c r="E41" i="19"/>
  <c r="F41" i="19"/>
  <c r="G41" i="19"/>
  <c r="H41" i="19"/>
  <c r="B42" i="19"/>
  <c r="C42" i="19"/>
  <c r="D42" i="19"/>
  <c r="E42" i="19"/>
  <c r="F42" i="19"/>
  <c r="G42" i="19"/>
  <c r="H42" i="19"/>
  <c r="B43" i="19"/>
  <c r="C43" i="19"/>
  <c r="D43" i="19"/>
  <c r="E43" i="19"/>
  <c r="F43" i="19"/>
  <c r="G43" i="19"/>
  <c r="H43" i="19"/>
  <c r="B44" i="19"/>
  <c r="C44" i="19"/>
  <c r="D44" i="19"/>
  <c r="E44" i="19"/>
  <c r="F44" i="19"/>
  <c r="G44" i="19"/>
  <c r="H44" i="19"/>
  <c r="B45" i="19"/>
  <c r="C45" i="19"/>
  <c r="D45" i="19"/>
  <c r="E45" i="19"/>
  <c r="F45" i="19"/>
  <c r="G45" i="19"/>
  <c r="H45" i="19"/>
  <c r="B46" i="19"/>
  <c r="C46" i="19"/>
  <c r="D46" i="19"/>
  <c r="E46" i="19"/>
  <c r="F46" i="19"/>
  <c r="G46" i="19"/>
  <c r="H46" i="19"/>
  <c r="B47" i="19"/>
  <c r="C47" i="19"/>
  <c r="D47" i="19"/>
  <c r="E47" i="19"/>
  <c r="F47" i="19"/>
  <c r="G47" i="19"/>
  <c r="H47" i="19"/>
  <c r="B48" i="19"/>
  <c r="C48" i="19"/>
  <c r="D48" i="19"/>
  <c r="E48" i="19"/>
  <c r="F48" i="19"/>
  <c r="G48" i="19"/>
  <c r="H48" i="19"/>
  <c r="B49" i="19"/>
  <c r="C49" i="19"/>
  <c r="D49" i="19"/>
  <c r="E49" i="19"/>
  <c r="F49" i="19"/>
  <c r="G49" i="19"/>
  <c r="H49" i="19"/>
  <c r="B50" i="19"/>
  <c r="C50" i="19"/>
  <c r="D50" i="19"/>
  <c r="E50" i="19"/>
  <c r="F50" i="19"/>
  <c r="G50" i="19"/>
  <c r="H50" i="19"/>
  <c r="B51" i="19"/>
  <c r="C51" i="19"/>
  <c r="D51" i="19"/>
  <c r="E51" i="19"/>
  <c r="F51" i="19"/>
  <c r="G51" i="19"/>
  <c r="H51" i="19"/>
  <c r="B52" i="19"/>
  <c r="C52" i="19"/>
  <c r="D52" i="19"/>
  <c r="E52" i="19"/>
  <c r="F52" i="19"/>
  <c r="G52" i="19"/>
  <c r="H52" i="19"/>
  <c r="B53" i="19"/>
  <c r="C53" i="19"/>
  <c r="D53" i="19"/>
  <c r="E53" i="19"/>
  <c r="F53" i="19"/>
  <c r="G53" i="19"/>
  <c r="H53" i="19"/>
  <c r="B54" i="19"/>
  <c r="C54" i="19"/>
  <c r="D54" i="19"/>
  <c r="E54" i="19"/>
  <c r="F54" i="19"/>
  <c r="G54" i="19"/>
  <c r="H54" i="19"/>
  <c r="B55" i="19"/>
  <c r="C55" i="19"/>
  <c r="D55" i="19"/>
  <c r="E55" i="19"/>
  <c r="F55" i="19"/>
  <c r="G55" i="19"/>
  <c r="H55" i="19"/>
  <c r="B56" i="19"/>
  <c r="C56" i="19"/>
  <c r="D56" i="19"/>
  <c r="E56" i="19"/>
  <c r="F56" i="19"/>
  <c r="G56" i="19"/>
  <c r="H56" i="19"/>
  <c r="B57" i="19"/>
  <c r="C57" i="19"/>
  <c r="D57" i="19"/>
  <c r="E57" i="19"/>
  <c r="F57" i="19"/>
  <c r="G57" i="19"/>
  <c r="H57" i="19"/>
  <c r="B58" i="19"/>
  <c r="C58" i="19"/>
  <c r="D58" i="19"/>
  <c r="E58" i="19"/>
  <c r="F58" i="19"/>
  <c r="G58" i="19"/>
  <c r="H58" i="19"/>
  <c r="B59" i="19"/>
  <c r="C59" i="19"/>
  <c r="D59" i="19"/>
  <c r="E59" i="19"/>
  <c r="F59" i="19"/>
  <c r="G59" i="19"/>
  <c r="H59" i="19"/>
  <c r="B60" i="19"/>
  <c r="C60" i="19"/>
  <c r="D60" i="19"/>
  <c r="E60" i="19"/>
  <c r="F60" i="19"/>
  <c r="G60" i="19"/>
  <c r="H60" i="19"/>
  <c r="B61" i="19"/>
  <c r="C61" i="19"/>
  <c r="D61" i="19"/>
  <c r="E61" i="19"/>
  <c r="F61" i="19"/>
  <c r="G61" i="19"/>
  <c r="H61" i="19"/>
  <c r="B62" i="19"/>
  <c r="C62" i="19"/>
  <c r="D62" i="19"/>
  <c r="E62" i="19"/>
  <c r="F62" i="19"/>
  <c r="G62" i="19"/>
  <c r="H62" i="19"/>
  <c r="B63" i="19"/>
  <c r="C63" i="19"/>
  <c r="D63" i="19"/>
  <c r="E63" i="19"/>
  <c r="F63" i="19"/>
  <c r="G63" i="19"/>
  <c r="H63" i="19"/>
  <c r="B64" i="19"/>
  <c r="C64" i="19"/>
  <c r="D64" i="19"/>
  <c r="E64" i="19"/>
  <c r="F64" i="19"/>
  <c r="G64" i="19"/>
  <c r="H64" i="19"/>
  <c r="B65" i="19"/>
  <c r="C65" i="19"/>
  <c r="D65" i="19"/>
  <c r="E65" i="19"/>
  <c r="F65" i="19"/>
  <c r="G65" i="19"/>
  <c r="H65" i="19"/>
  <c r="B66" i="19"/>
  <c r="C66" i="19"/>
  <c r="D66" i="19"/>
  <c r="E66" i="19"/>
  <c r="F66" i="19"/>
  <c r="G66" i="19"/>
  <c r="H66" i="19"/>
  <c r="B67" i="19"/>
  <c r="C67" i="19"/>
  <c r="D67" i="19"/>
  <c r="E67" i="19"/>
  <c r="F67" i="19"/>
  <c r="G67" i="19"/>
  <c r="H67" i="19"/>
  <c r="B68" i="19"/>
  <c r="C68" i="19"/>
  <c r="D68" i="19"/>
  <c r="E68" i="19"/>
  <c r="F68" i="19"/>
  <c r="G68" i="19"/>
  <c r="H68" i="19"/>
  <c r="G39" i="19"/>
  <c r="F39" i="19"/>
  <c r="E8" i="19"/>
  <c r="D8" i="19"/>
  <c r="C8" i="19"/>
  <c r="A8" i="19"/>
  <c r="F6" i="19"/>
  <c r="E6" i="19"/>
  <c r="D6" i="19"/>
  <c r="C6" i="19"/>
  <c r="A6" i="19"/>
  <c r="F4" i="19"/>
  <c r="E4" i="19"/>
  <c r="D4" i="19"/>
  <c r="C4" i="19"/>
  <c r="G3" i="16" l="1"/>
  <c r="G2" i="16"/>
  <c r="J45" i="1"/>
  <c r="G45" i="1"/>
  <c r="J46" i="1" l="1"/>
  <c r="G46" i="1"/>
  <c r="A40" i="19" l="1"/>
  <c r="A41" i="19" s="1"/>
  <c r="A42" i="19" s="1"/>
  <c r="A43" i="19" s="1"/>
  <c r="A44" i="19" s="1"/>
  <c r="A45" i="19" s="1"/>
  <c r="A46" i="19" s="1"/>
  <c r="A47" i="19" s="1"/>
  <c r="A48" i="19" s="1"/>
  <c r="A49" i="19" s="1"/>
  <c r="A50" i="19" s="1"/>
  <c r="A51" i="19" s="1"/>
  <c r="A52" i="19" s="1"/>
  <c r="A53" i="19" s="1"/>
  <c r="A54" i="19" s="1"/>
  <c r="A55" i="19" s="1"/>
  <c r="A58" i="19"/>
  <c r="A59" i="19"/>
  <c r="A60" i="19"/>
  <c r="A61" i="19"/>
  <c r="A62" i="19"/>
  <c r="A63" i="19" s="1"/>
  <c r="A64" i="19" s="1"/>
  <c r="A65" i="19" s="1"/>
  <c r="A66" i="19" s="1"/>
  <c r="A67" i="19" s="1"/>
  <c r="A68" i="19" s="1"/>
  <c r="A57" i="19"/>
  <c r="A56" i="19"/>
  <c r="H39" i="19"/>
  <c r="E39" i="19"/>
  <c r="D39" i="19"/>
  <c r="C39" i="19"/>
  <c r="B39" i="19"/>
  <c r="E13" i="19"/>
  <c r="D13" i="19"/>
  <c r="C13" i="19"/>
  <c r="B13" i="19"/>
  <c r="F13" i="19" s="1"/>
  <c r="A14" i="19" l="1"/>
  <c r="A15" i="19" s="1"/>
  <c r="A16" i="19" s="1"/>
  <c r="A17" i="19" s="1"/>
  <c r="A18" i="19" s="1"/>
  <c r="A19" i="19" s="1"/>
  <c r="A20" i="19" s="1"/>
  <c r="A21" i="19" s="1"/>
  <c r="A26" i="19"/>
  <c r="A28" i="19"/>
  <c r="A30" i="19"/>
  <c r="A31" i="19" s="1"/>
  <c r="A32" i="19" s="1"/>
  <c r="A33" i="19" s="1"/>
  <c r="A34" i="19"/>
  <c r="A22" i="19"/>
  <c r="A23" i="19"/>
  <c r="A24" i="19" s="1"/>
  <c r="A25" i="19"/>
  <c r="A27" i="19"/>
  <c r="A29" i="19"/>
  <c r="E30" i="9" l="1"/>
  <c r="E57" i="9"/>
  <c r="E59" i="9" l="1"/>
</calcChain>
</file>

<file path=xl/sharedStrings.xml><?xml version="1.0" encoding="utf-8"?>
<sst xmlns="http://schemas.openxmlformats.org/spreadsheetml/2006/main" count="789" uniqueCount="459">
  <si>
    <t>NAME</t>
  </si>
  <si>
    <t>Email</t>
  </si>
  <si>
    <t>Agent</t>
  </si>
  <si>
    <t>EMAIL</t>
  </si>
  <si>
    <t>Telephone</t>
  </si>
  <si>
    <t>PHONE NUMBER</t>
  </si>
  <si>
    <t>MC #</t>
  </si>
  <si>
    <t>New</t>
  </si>
  <si>
    <t>Renewal</t>
  </si>
  <si>
    <t>Type of Business</t>
  </si>
  <si>
    <t>CITY</t>
  </si>
  <si>
    <t>STATE</t>
  </si>
  <si>
    <t>ZIP</t>
  </si>
  <si>
    <t>COUNTY</t>
  </si>
  <si>
    <t>PHONE</t>
  </si>
  <si>
    <t>AUTO LIABILITY</t>
  </si>
  <si>
    <t>PHYSICAL DAMAGE</t>
  </si>
  <si>
    <t>COVERAGE</t>
  </si>
  <si>
    <t>LIMIT</t>
  </si>
  <si>
    <t>DEDUCTIBLE</t>
  </si>
  <si>
    <t>UPCOMING PROJECTIONS</t>
  </si>
  <si>
    <t>ESTIMATED ANNUAL MILEAGE</t>
  </si>
  <si>
    <t>ESTIMATED ANNUAL REVENUE</t>
  </si>
  <si>
    <t>AVERAGE RADIUS</t>
  </si>
  <si>
    <t>COMMODITY DESCRIPTION</t>
  </si>
  <si>
    <t>% HAULED</t>
  </si>
  <si>
    <t>SHIPPER</t>
  </si>
  <si>
    <t>YEAR</t>
  </si>
  <si>
    <t>VALUE</t>
  </si>
  <si>
    <t>DOB</t>
  </si>
  <si>
    <t>Fax #s</t>
  </si>
  <si>
    <t>PERCENTAGE</t>
  </si>
  <si>
    <t>Kenworth</t>
  </si>
  <si>
    <t>Total Insurance Value</t>
  </si>
  <si>
    <t>Total Trailer Value</t>
  </si>
  <si>
    <t>DELETE</t>
  </si>
  <si>
    <t>ADD</t>
  </si>
  <si>
    <t>LOSS PAYEE</t>
  </si>
  <si>
    <t>VIN#</t>
  </si>
  <si>
    <t xml:space="preserve">MAKE </t>
  </si>
  <si>
    <t>UNIT #</t>
  </si>
  <si>
    <t>TRAILERS</t>
  </si>
  <si>
    <t>Total Tractor Value</t>
  </si>
  <si>
    <t>1GDM7H1J2VJ510236</t>
  </si>
  <si>
    <t>GMC</t>
  </si>
  <si>
    <t>109 (Yard)</t>
  </si>
  <si>
    <t>Johnson County Bank</t>
  </si>
  <si>
    <t>1XP5DR9X61N544150</t>
  </si>
  <si>
    <t>Peterbilt</t>
  </si>
  <si>
    <t>1XKWDB9X8YR853199</t>
  </si>
  <si>
    <t>1FUJA6AV15DN71455</t>
  </si>
  <si>
    <t>Freightliner</t>
  </si>
  <si>
    <t>DELETED</t>
  </si>
  <si>
    <t>Deleted</t>
  </si>
  <si>
    <t>TRACTORS</t>
  </si>
  <si>
    <t>DELETED:</t>
  </si>
  <si>
    <t>YRS EXP</t>
  </si>
  <si>
    <t>DOH</t>
  </si>
  <si>
    <t>DR LICENSE</t>
  </si>
  <si>
    <t>AVG LOAD $</t>
  </si>
  <si>
    <t>MAX LOAD $</t>
  </si>
  <si>
    <t>0-50 MILES</t>
  </si>
  <si>
    <t>DRIVER LICENSE #</t>
  </si>
  <si>
    <t># UNITS</t>
  </si>
  <si>
    <t>CARRIER</t>
  </si>
  <si>
    <t>ronald.ramsey@reliancepartners.com</t>
  </si>
  <si>
    <t>877-866-1704</t>
  </si>
  <si>
    <t>866-431-9249</t>
  </si>
  <si>
    <t xml:space="preserve">Ronald Ramsey </t>
  </si>
  <si>
    <t>PRODUCER</t>
  </si>
  <si>
    <t>EFFECTIVE DATE</t>
  </si>
  <si>
    <t>APPLICANT NAME</t>
  </si>
  <si>
    <t>FEDERAL ID NUMBER</t>
  </si>
  <si>
    <t>YEARS UNDER PRESENT OWNER</t>
  </si>
  <si>
    <t>WEBSITE</t>
  </si>
  <si>
    <t>TYPE OF CARRIER</t>
  </si>
  <si>
    <t>DOT SAFETY RATING</t>
  </si>
  <si>
    <t>CARGO</t>
  </si>
  <si>
    <t>State Min</t>
  </si>
  <si>
    <t>N/A</t>
  </si>
  <si>
    <t>GENERAL LIABLITY</t>
  </si>
  <si>
    <t>BMC91X (LIABILITY)</t>
  </si>
  <si>
    <t>BMC34(CARGO)</t>
  </si>
  <si>
    <t>FORM E (LIABILITY)</t>
  </si>
  <si>
    <t>FORM H(CARGO)</t>
  </si>
  <si>
    <t>CURRENT ANNUAL MILEAGE</t>
  </si>
  <si>
    <t>COVERAGE/LIMITS/DEDUCTIBLES/FILINGS REQUESTED</t>
  </si>
  <si>
    <t xml:space="preserve">COMMODITIES HAULED </t>
  </si>
  <si>
    <t>TOTAL MUST EQUAL 100%</t>
  </si>
  <si>
    <t>VIN NUMBER</t>
  </si>
  <si>
    <t>GVW</t>
  </si>
  <si>
    <t>GARAGING ADDRESS</t>
  </si>
  <si>
    <t>OWNERSHIP</t>
  </si>
  <si>
    <t>Have you had any losses in the last four years?</t>
  </si>
  <si>
    <t>PREMIUMS</t>
  </si>
  <si>
    <t xml:space="preserve"> </t>
  </si>
  <si>
    <t>GROSS RECEIPTS</t>
  </si>
  <si>
    <t>TOTAL MILEAGE</t>
  </si>
  <si>
    <t>ALL VEHICLES MUST BE INSURED TO MAKE FILING</t>
  </si>
  <si>
    <t>Has your insurance ever been canceled or not renewed by an insurance company?</t>
  </si>
  <si>
    <t>MO Applicants - Do not answer this question)</t>
  </si>
  <si>
    <t>EQUIPMENT SCHEDULE ALL VEHICLES OWNED OR OPERATED UNDER THE APPLICANT'S AUTHORITY MUST BE LISTED BELOW</t>
  </si>
  <si>
    <t xml:space="preserve">ANY REVENUE FROM SOURCES OTHER THAN FOR HIRE TRUCKING?  </t>
  </si>
  <si>
    <t>ARE PASSENGERS EVER ALLOWED TO ACCOMPANY DRIVERS</t>
  </si>
  <si>
    <t>ARE ANY VEHICLES LEASED TO OTHERS?</t>
  </si>
  <si>
    <t>DO DRIVERS PERFORM DAILY  MAINTENANCE CHECKS ON ALL TRUCKS?</t>
  </si>
  <si>
    <t>WHO PERFORMS THE ROUTINE MAINTENANCE ON ALL YOUR EQUIPMENT?</t>
  </si>
  <si>
    <t>Have you ever operated this business under any other name?</t>
  </si>
  <si>
    <t>Employee Information</t>
  </si>
  <si>
    <t>What is your minimum hiring age for drivers?</t>
  </si>
  <si>
    <t>Are background checks completed before hiring?</t>
  </si>
  <si>
    <t>Have you or any of your employees been convicted of a crime in the past five years?</t>
  </si>
  <si>
    <t>Are applicants road tested in the type of vehicles they will be operating?</t>
  </si>
  <si>
    <t>Are driving records checked before hiring?</t>
  </si>
  <si>
    <t xml:space="preserve">How often are driving records checked after hiring? </t>
  </si>
  <si>
    <t>Are copies of current MVR’s maintained in employee records?</t>
  </si>
  <si>
    <t>Do you have written safety manual?</t>
  </si>
  <si>
    <t>Do you have a written accident review policy?</t>
  </si>
  <si>
    <t>Do you have a written driver training program?</t>
  </si>
  <si>
    <t>EMPLOYEE LIST</t>
  </si>
  <si>
    <t>EMPLOYEE NUMBER</t>
  </si>
  <si>
    <t>JOB DUTIES</t>
  </si>
  <si>
    <t>TERMINATION</t>
  </si>
  <si>
    <t xml:space="preserve">How are drivers compensated </t>
  </si>
  <si>
    <t>What hours of the day do your drivers operate?</t>
  </si>
  <si>
    <t>AGENCY NAME</t>
  </si>
  <si>
    <t>WAS THIS DRIVER INVOLVED IN ANY ACCIDENT LISTED ON THE LOSS RUNS.  IF YES, INCLUDE DATE OF LOSS</t>
  </si>
  <si>
    <t>Do you provide Workers Compensation for all employees including drivers and owner operators?</t>
  </si>
  <si>
    <t>If no, do you provide occupational accident for owner operations?</t>
  </si>
  <si>
    <t>Do you issues any  Independent Contractor a 1099?</t>
  </si>
  <si>
    <t>If yes,  latest 1096 total for the year.</t>
  </si>
  <si>
    <t>Are Drivers required to take  a pre-employment Drug Test</t>
  </si>
  <si>
    <t>EXPIRATION DATE OF LICENSE</t>
  </si>
  <si>
    <t>If yes, date (s) and reason(s)</t>
  </si>
  <si>
    <t>If yes, details of losses over $25,000</t>
  </si>
  <si>
    <t>IS THERE A FORMAL VEHICLE MAINTENANCE PROGRAM IN OPERATION?</t>
  </si>
  <si>
    <t>YES</t>
  </si>
  <si>
    <t>NO</t>
  </si>
  <si>
    <t>select</t>
  </si>
  <si>
    <t xml:space="preserve">DATE </t>
  </si>
  <si>
    <t>NEW</t>
  </si>
  <si>
    <t>RENEWAL</t>
  </si>
  <si>
    <t>SELECT</t>
  </si>
  <si>
    <t>INDIVIDUAL</t>
  </si>
  <si>
    <t>PARTNERSHIP</t>
  </si>
  <si>
    <t>CORPORATION</t>
  </si>
  <si>
    <t>OTHER</t>
  </si>
  <si>
    <t>PRINCIPAL  ADDRESS    SAME AS MAILING</t>
  </si>
  <si>
    <t>DOT #</t>
  </si>
  <si>
    <t>NONE</t>
  </si>
  <si>
    <t>SATISFACTORY</t>
  </si>
  <si>
    <t>UNSATIFACTORY</t>
  </si>
  <si>
    <t>CONDITIONAL</t>
  </si>
  <si>
    <t>FOR HIRE</t>
  </si>
  <si>
    <t>CONTRACT</t>
  </si>
  <si>
    <t>PRIVATE</t>
  </si>
  <si>
    <t>INTRASTATE</t>
  </si>
  <si>
    <t>INTERSTATE</t>
  </si>
  <si>
    <t>CURRENT INSURANCE CARRIER</t>
  </si>
  <si>
    <t>COMPANY OWNED</t>
  </si>
  <si>
    <t>W/LONG TERM LEASE</t>
  </si>
  <si>
    <t>WITH DRIVER EXCLUSIVE</t>
  </si>
  <si>
    <t>WITH/OUT DRIVER EXCLUSIVE</t>
  </si>
  <si>
    <t>DEDICATED O/O</t>
  </si>
  <si>
    <t>DEDICATED O/O NON EXLUSIVE</t>
  </si>
  <si>
    <t>ON BOARD/DASH CAMERA SYSTEMS</t>
  </si>
  <si>
    <t>ANNUALLY</t>
  </si>
  <si>
    <t>SEMI-ANNUALLY</t>
  </si>
  <si>
    <t>MONTHLY</t>
  </si>
  <si>
    <t>SALARY</t>
  </si>
  <si>
    <t>PER LOAD</t>
  </si>
  <si>
    <t>PER MILE</t>
  </si>
  <si>
    <t>Has applicant had a foreclosure, repossession, bankruptcy or filed for  bankruptcy during the last 5 years?</t>
  </si>
  <si>
    <t>HISTORICAL DATA</t>
  </si>
  <si>
    <t>If yes please give name.</t>
  </si>
  <si>
    <t>TOTAL LOSSES</t>
  </si>
  <si>
    <t>OPERATIONS</t>
  </si>
  <si>
    <t xml:space="preserve">    </t>
  </si>
  <si>
    <t>WRITTEN</t>
  </si>
  <si>
    <t>UNWRITTEN</t>
  </si>
  <si>
    <t>BODY TYPE</t>
  </si>
  <si>
    <t xml:space="preserve">MAILING ADDRESS    </t>
  </si>
  <si>
    <t>TRUCK</t>
  </si>
  <si>
    <t>TRACTOR</t>
  </si>
  <si>
    <t>FLATBED TRAILER</t>
  </si>
  <si>
    <t>PPT</t>
  </si>
  <si>
    <r>
      <rPr>
        <sz val="26"/>
        <color theme="1"/>
        <rFont val="Arial"/>
        <family val="2"/>
      </rPr>
      <t>Source Insurance Management, LLC</t>
    </r>
    <r>
      <rPr>
        <sz val="18"/>
        <color theme="1"/>
        <rFont val="Arial"/>
        <family val="2"/>
      </rPr>
      <t xml:space="preserve"> Loss Control and Technology On-Boarding Form</t>
    </r>
  </si>
  <si>
    <t xml:space="preserve">Quantum has partnered with Source Insurance Management, LLC to assist us in delivering on our goal of integrating underwriting, loss control and claims for our insured customers, for the purpose of providing stable and fairly priced insurance products, improved operational efficiencies including improved fuel consumption, reduced down time, improved driver retention, and safer roads for all drivers!  </t>
  </si>
  <si>
    <r>
      <t xml:space="preserve">Carrier/Insurance Company                      </t>
    </r>
    <r>
      <rPr>
        <sz val="8"/>
        <color theme="1"/>
        <rFont val="Arial"/>
        <family val="2"/>
      </rPr>
      <t>(select from drop down)</t>
    </r>
  </si>
  <si>
    <t>Agency</t>
  </si>
  <si>
    <t>Agency Contact</t>
  </si>
  <si>
    <t>Phone</t>
  </si>
  <si>
    <t>Protected</t>
  </si>
  <si>
    <t>Universal Casualty</t>
  </si>
  <si>
    <t>Auto Fill</t>
  </si>
  <si>
    <t>Insured/fleet Name</t>
  </si>
  <si>
    <t>Mailing Address</t>
  </si>
  <si>
    <t>Complete</t>
  </si>
  <si>
    <t>Contact Name</t>
  </si>
  <si>
    <t>Contact Phone</t>
  </si>
  <si>
    <t>Contact Email</t>
  </si>
  <si>
    <t>Policy Effective Date</t>
  </si>
  <si>
    <t>Customer #</t>
  </si>
  <si>
    <t>Vehicle Information</t>
  </si>
  <si>
    <r>
      <t xml:space="preserve">Equipment </t>
    </r>
    <r>
      <rPr>
        <sz val="8"/>
        <color theme="1"/>
        <rFont val="Arial Black"/>
        <family val="2"/>
      </rPr>
      <t>(Yes or No)</t>
    </r>
  </si>
  <si>
    <t xml:space="preserve">Veh # </t>
  </si>
  <si>
    <t xml:space="preserve">Make </t>
  </si>
  <si>
    <t>Type</t>
  </si>
  <si>
    <t>Year</t>
  </si>
  <si>
    <t xml:space="preserve">VIN </t>
  </si>
  <si>
    <t>Telematics</t>
  </si>
  <si>
    <t>Camera</t>
  </si>
  <si>
    <t>Asset Tracker</t>
  </si>
  <si>
    <t>ELD</t>
  </si>
  <si>
    <t>Driver Information</t>
  </si>
  <si>
    <t>Name</t>
  </si>
  <si>
    <t>Driver Lic #</t>
  </si>
  <si>
    <t>State</t>
  </si>
  <si>
    <t>Position</t>
  </si>
  <si>
    <t>The fee(s) charged by Quantum Risk Solutions, LLC  are for technology  loss control, and safety related services provided through Source Insurance Management Services, LLC, not insurance premium, policy fees, and/or a fee charged for an insurance product or service, and may include all or any of the following:</t>
  </si>
  <si>
    <t>Used To identify: Distracted Driving (incl. cell phone alerts), Hard Braking, Idling, Speeding/acceleration, Distance, Drive-time, Bread-crumbing (location stops/trip details) Geofencing, Fuel Consumption, Maintenance and Vehicle Diagnostics, etc.</t>
  </si>
  <si>
    <t>Driver Behavior Reports</t>
  </si>
  <si>
    <t xml:space="preserve">Consists of component scores comprising braking, speeding, cornering, acceleration and distracted driving distracted driving scores (where mobile app is used) are computed. For vehicles that support seat-belt use, a Seat-belt Score is also generated. The scoring algorithm factors in multiple parameters that are known predictors of accidents such as vehicle class, time-of-day (day versus night driving), day-of-week, magnitude of events, posted speed limits, duration and frequency of events. </t>
  </si>
  <si>
    <r>
      <t>Real-time engine and vehicle monitoring</t>
    </r>
    <r>
      <rPr>
        <sz val="11"/>
        <color theme="1"/>
        <rFont val="Calibri"/>
        <family val="2"/>
      </rPr>
      <t xml:space="preserve"> </t>
    </r>
  </si>
  <si>
    <t xml:space="preserve">Takes your fleet beyond predictive maintenance. Technicians can see when parts are approaching failure. As a result, your maintenance team minimizes unscheduled downtime while wringing the most value from preventive parts replacement. </t>
  </si>
  <si>
    <t xml:space="preserve">Fleet Mobile App </t>
  </si>
  <si>
    <t>Includes, but not limited to, reports, alerts, scoring, rewards information</t>
  </si>
  <si>
    <t>Safety Newsletters</t>
  </si>
  <si>
    <t xml:space="preserve">Every other month, (at least 6 annually) customers will receive a news letter with driving, safety, compliance or efficiency tips </t>
  </si>
  <si>
    <t>Claims Analysis/Review</t>
  </si>
  <si>
    <t xml:space="preserve">Periodic claim analyses providing specific insight into incurred claims and trends. This information will be used to tailor loss control and safety recommendations, as well as to assist in claims related matters. </t>
  </si>
  <si>
    <t>Reporting</t>
  </si>
  <si>
    <t>Customizable reports and timely alerts presented in online dashboard, cell phone application and deliverable to email and cell phone.</t>
  </si>
  <si>
    <t>Clear Blue</t>
  </si>
  <si>
    <t>Yes</t>
  </si>
  <si>
    <t>No</t>
  </si>
  <si>
    <t>Yrs of Exp</t>
  </si>
  <si>
    <t>CONTROLLED?</t>
  </si>
  <si>
    <t>If controlled, how many years?</t>
  </si>
  <si>
    <t>OWNER/PRESIDENT NAME</t>
  </si>
  <si>
    <t>LOSS CONTROL  CONTACT</t>
  </si>
  <si>
    <t xml:space="preserve">EMAIL </t>
  </si>
  <si>
    <t>STATUS (New/Ren)</t>
  </si>
  <si>
    <t>Select</t>
  </si>
  <si>
    <t xml:space="preserve"> AUTO LIABILITY</t>
  </si>
  <si>
    <t xml:space="preserve"> PHYSICAL DAMAGE (total prefills)</t>
  </si>
  <si>
    <t xml:space="preserve">      </t>
  </si>
  <si>
    <t>MCS 90 ENDT</t>
  </si>
  <si>
    <t xml:space="preserve">TX DOT # </t>
  </si>
  <si>
    <t xml:space="preserve">        </t>
  </si>
  <si>
    <t>CA#</t>
  </si>
  <si>
    <t>UNINSURED MOTORIST</t>
  </si>
  <si>
    <t>OK DP #</t>
  </si>
  <si>
    <t>UNDERINSURED MOTORIST</t>
  </si>
  <si>
    <t>IL ICC #</t>
  </si>
  <si>
    <t>UM/UIM</t>
  </si>
  <si>
    <t>MEDICAL PAYMENT</t>
  </si>
  <si>
    <t xml:space="preserve">       NO MED PAY IN MI</t>
  </si>
  <si>
    <t>MAX MED PAY IN UT $2000</t>
  </si>
  <si>
    <t>PIP</t>
  </si>
  <si>
    <t>ADDITIONAL PIP</t>
  </si>
  <si>
    <t>HIRED/NON-OWNED</t>
  </si>
  <si>
    <t>TRAILER INTERCHANGE</t>
  </si>
  <si>
    <t>MOTOR TRUCK CARGO</t>
  </si>
  <si>
    <t>If Yes, please describe</t>
  </si>
  <si>
    <t>RADIUS AND DESTINATIONS</t>
  </si>
  <si>
    <t>50 - 200 Miles</t>
  </si>
  <si>
    <t>200 - 500 Miles</t>
  </si>
  <si>
    <t>500+ Miles</t>
  </si>
  <si>
    <t>MAXIMUM RADIUS</t>
  </si>
  <si>
    <t>AL/GL</t>
  </si>
  <si>
    <t>MTC</t>
  </si>
  <si>
    <t>PERCENTAGE OF MILES IN:</t>
  </si>
  <si>
    <t>Rural Areas</t>
  </si>
  <si>
    <t>Metro Areas</t>
  </si>
  <si>
    <t>Suburban</t>
  </si>
  <si>
    <t xml:space="preserve">Quantum Risk Solutions, LLC </t>
  </si>
  <si>
    <t xml:space="preserve">Underwriting Manager and Wholesale Broker </t>
  </si>
  <si>
    <t xml:space="preserve">www.q-risksolutions.com </t>
  </si>
  <si>
    <t>email:submissions@q-risksolutions.com</t>
  </si>
  <si>
    <t>NON OWNED</t>
  </si>
  <si>
    <t>0-25</t>
  </si>
  <si>
    <t>26-100</t>
  </si>
  <si>
    <t>101-500</t>
  </si>
  <si>
    <t xml:space="preserve"> PIP REQUIRED: AR, DE, FL, HI, KS, KY, MD, MA, MI, MN, NY, ND, OR, PA, UT</t>
  </si>
  <si>
    <t>LIST MAJOR METRO AREAS ENTERED FROM DROP DOWN</t>
  </si>
  <si>
    <t>LIST STATE(s) FILINGS ARE NEEDED IN</t>
  </si>
  <si>
    <t>FILING # (if known)</t>
  </si>
  <si>
    <t>OTHER FILINGS</t>
  </si>
  <si>
    <t>PHIL</t>
  </si>
  <si>
    <t>BALT</t>
  </si>
  <si>
    <t>DC</t>
  </si>
  <si>
    <t>MIAMI</t>
  </si>
  <si>
    <t>CHIC</t>
  </si>
  <si>
    <t>HOUS</t>
  </si>
  <si>
    <t>DAL</t>
  </si>
  <si>
    <t>LA</t>
  </si>
  <si>
    <t>SF</t>
  </si>
  <si>
    <t>PHOE</t>
  </si>
  <si>
    <t>ATL</t>
  </si>
  <si>
    <t>NYC (inc LI)</t>
  </si>
  <si>
    <t>SD</t>
  </si>
  <si>
    <t>SAN ANT</t>
  </si>
  <si>
    <t>SEA</t>
  </si>
  <si>
    <t>CHAR</t>
  </si>
  <si>
    <t>NONE LISTED</t>
  </si>
  <si>
    <t>Other</t>
  </si>
  <si>
    <t>IF CONDITIONS</t>
  </si>
  <si>
    <t>SUM OF OPS</t>
  </si>
  <si>
    <t>LOCATION #</t>
  </si>
  <si>
    <t>ADDRESS</t>
  </si>
  <si>
    <t>FENCED AND SECURED</t>
  </si>
  <si>
    <t>ALARMS</t>
  </si>
  <si>
    <t>SURVELLANCE CAMERAS</t>
  </si>
  <si>
    <t>LOT ATTENDED DURING BUSINESS HOURS</t>
  </si>
  <si>
    <t>ANIMALS</t>
  </si>
  <si>
    <t>LIGHTED</t>
  </si>
  <si>
    <t>GPS/SATELLITE TRACKING?</t>
  </si>
  <si>
    <t>REG STATE</t>
  </si>
  <si>
    <t>FLATBED</t>
  </si>
  <si>
    <t>TRAILER</t>
  </si>
  <si>
    <t>POWER UNITS</t>
  </si>
  <si>
    <t>GOOSENECK</t>
  </si>
  <si>
    <t>DROP DECK</t>
  </si>
  <si>
    <t>HOT SHOT</t>
  </si>
  <si>
    <t>WEDGE/SINGLE LEVEL MULTI CAR</t>
  </si>
  <si>
    <t>MUTLI CAR OPEN</t>
  </si>
  <si>
    <t>PICK UP</t>
  </si>
  <si>
    <t>Owner/Driver</t>
  </si>
  <si>
    <t>Owner/Non Driver</t>
  </si>
  <si>
    <t>Driver</t>
  </si>
  <si>
    <t>Office</t>
  </si>
  <si>
    <t>Mechanic</t>
  </si>
  <si>
    <t>VEHICLE NUMBER(S)</t>
  </si>
  <si>
    <t>RELATIONSHIP, OR OTHER INFORMATION</t>
  </si>
  <si>
    <t>BUILIDING #</t>
  </si>
  <si>
    <t>BUILDING #</t>
  </si>
  <si>
    <t>Loss Payee</t>
  </si>
  <si>
    <t>Additional Insured</t>
  </si>
  <si>
    <t>Certificate Holder</t>
  </si>
  <si>
    <t xml:space="preserve">Mortgagee </t>
  </si>
  <si>
    <t>MAKE</t>
  </si>
  <si>
    <t>MODEL</t>
  </si>
  <si>
    <t>STATED 
AMOUNT</t>
  </si>
  <si>
    <t>LIMITED LIABILITY CORP.</t>
  </si>
  <si>
    <t>LIMITED LIABILITY PARTNERSHIP</t>
  </si>
  <si>
    <t>SAFETY AND LOSS CONTROL</t>
  </si>
  <si>
    <t>DO YOU HAVE A FORMAL, WRITTEN SAFETY PROGRAM IN PLACE?</t>
  </si>
  <si>
    <t xml:space="preserve">PLEASE DESCRIBE ANY ACCIDENT INVESTIGATION/REVIEW PROCEDURES IN PLACE? </t>
  </si>
  <si>
    <t>ARE SAFETY MEETINGS HELD WITH OPERATORS?</t>
  </si>
  <si>
    <t>HAVE ALL OPERATORS BEEN PROPERLY TRAINED IN OPERATION OF THE EQUIPEMENT THEY OPERATE?</t>
  </si>
  <si>
    <t xml:space="preserve">PLEASE DESCRIBE DISCIPLINE/TRAINING POLICY THAT ARE IN PLACE FOR DRIVERS INVOLVED IN MULTIPLE ACCIDENTS/VIOLATIONS? </t>
  </si>
  <si>
    <t>DO YOU HAVE AN ACTIVE DRUG POLICY IN PLACE?</t>
  </si>
  <si>
    <t xml:space="preserve">PLEASE DESCRIBE CELL PHONE USAGE POLICIES IN PLACE WHILE OPERATING A COMPANY VEHICLE? </t>
  </si>
  <si>
    <t>DO YOU HAVE TELEMATIC DEVICES IN YOUR VEHICLES?</t>
  </si>
  <si>
    <t>IF YOU HAVE TELEMATICS, WHAT TYPE AND WHICH COMPANY?</t>
  </si>
  <si>
    <t>DO YOU HAVE CAMERAS IN VEHICLES?</t>
  </si>
  <si>
    <t>IF YOU HAVE CAMERAS, WHAT TYPE AND WHICH COMPANY?</t>
  </si>
  <si>
    <t>DO YOU GET REGULAR TELEMATIC REPORTS ON DRIVERS?</t>
  </si>
  <si>
    <t>IF SO, WHO REVIEWS REPORTS AND HOW OFTEN?</t>
  </si>
  <si>
    <r>
      <t xml:space="preserve">IF YOU WOULD LIKE US TO CONSIDER USING YOUR CURRENT TELEMATICS SYSTEM, PLEASE FILL OUT THE </t>
    </r>
    <r>
      <rPr>
        <b/>
        <sz val="12"/>
        <color rgb="FFFF0000"/>
        <rFont val="Calibri"/>
        <family val="2"/>
      </rPr>
      <t>DATA SUB AGRMT TAB</t>
    </r>
    <r>
      <rPr>
        <b/>
        <sz val="12"/>
        <color theme="1"/>
        <rFont val="Calibri"/>
        <family val="2"/>
      </rPr>
      <t xml:space="preserve"> AND SIGN AND RETURN WITH BINDING DOCUMENTS.</t>
    </r>
  </si>
  <si>
    <t>Source Insurance Management Services, LLC – Data Subscriber Agreement</t>
  </si>
  <si>
    <t>ACKNOWLEDMENT OF INSURED TO PROVIDE DATA TO SOURCE INSURANCE MANAGEMENT, LLC FROM INSUREDS INDEPENDENTLY PROCURED TELEMATICS SYSTEM</t>
  </si>
  <si>
    <t xml:space="preserve">Subscriber, </t>
  </si>
  <si>
    <t xml:space="preserve"> agrees to the analytical reporting services administered by Source Insurance Management Services</t>
  </si>
  <si>
    <t>LLC through Quantum Risk solutions LLC.  In using an independent telematic tracking system outside of the hardware and reporting system offered by Source, you agree:</t>
  </si>
  <si>
    <t>Initial</t>
  </si>
  <si>
    <t xml:space="preserve">b.    To provide or have your telematics service company provide regular reports (IN EXCEL FORMAT) to Source on the drivers and vehicles covered under your policy through Quantum Risk Solutions LLC.  Reports will include at a minimum Daily Infraction alerts, Daily Summaries of events and Driver Behavior Scoring.  </t>
  </si>
  <si>
    <t xml:space="preserve">c.     The system and information you receive is real driver behavior data, and that your system is not an ELD/HOS only system.  </t>
  </si>
  <si>
    <t xml:space="preserve">d.    That Source will be permitted to track Driving behavior including: Hard Braking, Posted Speed Limits, Speeding, Sudden acceleration, Sudden stopping and other info as required, as well as GPS Location and route information, engine health and device plug in/un plug.  </t>
  </si>
  <si>
    <t>e.   That driving- driver pairing with the vehicle will be made available to monitor distracted driving.</t>
  </si>
  <si>
    <t>f.   All devices will be plugged in at all times during the policy effective dates.</t>
  </si>
  <si>
    <t>g.    Any change in device or subscription status (including expiration or cancellation) must be reported to Source  within 48 hours.</t>
  </si>
  <si>
    <t>h.    The monitoring and reporting of safety and loss control by Source is $275 per vehicle without the Source provided hardware.</t>
  </si>
  <si>
    <t>j.    That policy continuance is dependent on the continued reporting of the necessary data on the vehicles and driver listed on your insurance policy. If the data reporting is interrupted, at any time, during the policy effective dates, the policy will be considered for cancellation.</t>
  </si>
  <si>
    <t>Name of telematics system provider:</t>
  </si>
  <si>
    <t>Please Input</t>
  </si>
  <si>
    <t>Telematics system provider website:</t>
  </si>
  <si>
    <t>Subscription effective through expiration date:</t>
  </si>
  <si>
    <t xml:space="preserve">How are reports and alerts received?  </t>
  </si>
  <si>
    <t>Can your provider send reports to Source through email?</t>
  </si>
  <si>
    <t>Will you permit reports to be sent to Source?</t>
  </si>
  <si>
    <t>Is a cell phone app available with your subscription?</t>
  </si>
  <si>
    <t>Either owner or safety/fleet manager is required to sign.</t>
  </si>
  <si>
    <t>Agreed to:</t>
  </si>
  <si>
    <t>Authorized Signature</t>
  </si>
  <si>
    <t>Owner:</t>
  </si>
  <si>
    <t>Fleet/Safety Manager:</t>
  </si>
  <si>
    <t>Owner Phone:</t>
  </si>
  <si>
    <t>Feet/Safety Manager Phone:</t>
  </si>
  <si>
    <t>Owner Email:</t>
  </si>
  <si>
    <t>Fleet/Safety Manager Email:</t>
  </si>
  <si>
    <t xml:space="preserve"> DUMP</t>
  </si>
  <si>
    <t xml:space="preserve">    DRY VAN</t>
  </si>
  <si>
    <t xml:space="preserve">        REFRIGERATED</t>
  </si>
  <si>
    <t xml:space="preserve">   FLATBED</t>
  </si>
  <si>
    <t xml:space="preserve">     LIQUID TANK</t>
  </si>
  <si>
    <t xml:space="preserve">    DRY BULK</t>
  </si>
  <si>
    <t xml:space="preserve">   CONTAINERZIED</t>
  </si>
  <si>
    <t xml:space="preserve">     PLACARDS LOADS (Y or N)</t>
  </si>
  <si>
    <t xml:space="preserve">     DOUBLE TRAILERS</t>
  </si>
  <si>
    <t xml:space="preserve">      FLAMMABLE</t>
  </si>
  <si>
    <t>CHEMICAL</t>
  </si>
  <si>
    <t xml:space="preserve">    EXPLOSIVE</t>
  </si>
  <si>
    <t xml:space="preserve">    TRIPLE TRAILERS</t>
  </si>
  <si>
    <t xml:space="preserve"> DRIVER TEAMS</t>
  </si>
  <si>
    <t>IF YES, NUMBER OF TEAMS</t>
  </si>
  <si>
    <t xml:space="preserve">IF YES, </t>
  </si>
  <si>
    <t>DO MAINTAIN MAINTENANCE LOGS ON ALL TRUCKS?</t>
  </si>
  <si>
    <t>IF YES HOW OFTEN REVIEWED AND BY WHOM?</t>
  </si>
  <si>
    <t>SPECIALTY HAULER COMMERCIAL INSURANCE APPLICATION</t>
  </si>
  <si>
    <t xml:space="preserve">   Corrosive</t>
  </si>
  <si>
    <t>Will equipment be loaned/rented to others?</t>
  </si>
  <si>
    <t>Do all drivers have two years commercial driving experience?</t>
  </si>
  <si>
    <t>How often is random drug testing on drivers done?</t>
  </si>
  <si>
    <t>If you have a written accident review policy who performs the review?</t>
  </si>
  <si>
    <t>Do use owner operators</t>
  </si>
  <si>
    <t xml:space="preserve">In order to deliver consistent, fairly priced insurance products to the market, Quantum Risk Solutions is implementing the use of telematics to improve driver behavior and mitigate losses.  We have partnered with Source Insurance Management, LLC to assist us in this endeavor.  Source will use data secured from your independently procured telematic devices. Collectively, the aim is to provide tools to insureds that allow them to operate in a safer manner. This is a mandatory feature of the insurance program you are part of, and failure to install, activate and maintain activation may lead to termination of your insurance coverage. </t>
  </si>
  <si>
    <t xml:space="preserve">a.     To add Source as an e-mail recipient under your telematics system for the purpose of receiving reports and alerts.    </t>
  </si>
  <si>
    <t xml:space="preserve">i.     That you have read the above as well as the Data Subscriber Agreement posted on the  Source website (https://sourceus.net/agreements-2/) and both understand and agree with the terms and conditions. </t>
  </si>
  <si>
    <t>NAME OF OTHER ENTITIES OWNED</t>
  </si>
  <si>
    <t>TYPE OF ENTITY</t>
  </si>
  <si>
    <t/>
  </si>
  <si>
    <t>AVOID LISTING "GENERAL MERCHANDISE"</t>
  </si>
  <si>
    <t>QRS AGT NUMBER</t>
  </si>
  <si>
    <t>Amerigo Insurance Agency</t>
  </si>
  <si>
    <t>Parmjit Dhami</t>
  </si>
  <si>
    <t>parm@aiazone.net</t>
  </si>
  <si>
    <t>530-290-1633</t>
  </si>
  <si>
    <t>Review three or four injuries at each meeting and check the police report</t>
  </si>
  <si>
    <t>For minnor voliation driver's salary  should be deducted 500$ and if a accident or major voilation then driver salary   50% deducted .</t>
  </si>
  <si>
    <t>Cellphones should be turned off or set to silent or vibrate mode during meetings, conferences and in any circumstance where incoming calls may be disruptive</t>
  </si>
  <si>
    <t>CalAmp - The company combines connected telematics products and cloud technology with software as a service (SaaS) applications to collect and assess data from mobile</t>
  </si>
  <si>
    <t>Our cameras are designed for long term outdoor extreme weather use</t>
  </si>
  <si>
    <t>Annual</t>
  </si>
  <si>
    <t>Day</t>
  </si>
  <si>
    <t>CA</t>
  </si>
  <si>
    <t>Paper/Plastic Products</t>
  </si>
  <si>
    <t>Fresh Produce</t>
  </si>
  <si>
    <t>Every 6 Months</t>
  </si>
  <si>
    <t>M Trans Services Inc</t>
  </si>
  <si>
    <t>Sacramento</t>
  </si>
  <si>
    <t>Jasmeen Kaur</t>
  </si>
  <si>
    <t>Mtrans52@gmail.com</t>
  </si>
  <si>
    <t>(916)-539-9144</t>
  </si>
  <si>
    <t>47-4245125</t>
  </si>
  <si>
    <t>Jasmeen Kaur/ Monthly checked the report</t>
  </si>
  <si>
    <t>Canned Goods</t>
  </si>
  <si>
    <t>General Freight</t>
  </si>
  <si>
    <t>Coca-Cola North America</t>
  </si>
  <si>
    <t xml:space="preserve">Dart Container </t>
  </si>
  <si>
    <t xml:space="preserve">Dart Container Corporation </t>
  </si>
  <si>
    <t xml:space="preserve">8900 Elder Creek Rd </t>
  </si>
  <si>
    <t>9535 Florin RD</t>
  </si>
  <si>
    <t>SEE ATTACHED</t>
  </si>
  <si>
    <t>EVERSPAN INDEMNITY INSURANCE COMPANY</t>
  </si>
  <si>
    <t>Vegfresh</t>
  </si>
  <si>
    <t>8359 ELK Grove Florin RD</t>
  </si>
  <si>
    <t>(916) 539-9144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</si>
</sst>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mm/dd/yy;@"/>
    <numFmt numFmtId="166" formatCode="[&lt;=9999999]###\-####;\(###\)\ ###\-####"/>
    <numFmt numFmtId="167" formatCode="_(\$* #,##0.00_);_(\$* \(#,##0.00\);_(\$* \-??_);_(@_)"/>
    <numFmt numFmtId="168" formatCode="_(* #,##0_);_(* \(#,##0\);_(* &quot;-&quot;??_);_(@_)"/>
    <numFmt numFmtId="169" formatCode="00000"/>
    <numFmt numFmtId="170" formatCode="&quot;$&quot;#,##0.00"/>
  </numFmts>
  <fonts count="80" x14ac:knownFonts="1">
    <font>
      <sz val="11"/>
      <color theme="1"/>
      <name val="Calibri"/>
      <family val="2"/>
      <scheme val="minor"/>
    </font>
    <font>
      <b/>
      <sz val="11"/>
      <color theme="1"/>
      <name val="Calibri"/>
      <family val="2"/>
      <scheme val="minor"/>
    </font>
    <font>
      <sz val="11"/>
      <color theme="1"/>
      <name val="Tahoma"/>
      <family val="2"/>
    </font>
    <font>
      <sz val="12"/>
      <color theme="1"/>
      <name val="Tahoma"/>
      <family val="2"/>
    </font>
    <font>
      <sz val="11"/>
      <color theme="1"/>
      <name val="Century Gothic"/>
      <family val="2"/>
    </font>
    <font>
      <b/>
      <sz val="10"/>
      <color theme="0"/>
      <name val="Century Gothic"/>
      <family val="2"/>
    </font>
    <font>
      <sz val="10"/>
      <color theme="1"/>
      <name val="Century Gothic"/>
      <family val="2"/>
    </font>
    <font>
      <sz val="9"/>
      <color theme="1"/>
      <name val="Century Gothic"/>
      <family val="2"/>
    </font>
    <font>
      <sz val="8"/>
      <color theme="1"/>
      <name val="Century Gothic"/>
      <family val="2"/>
    </font>
    <font>
      <b/>
      <sz val="11"/>
      <color theme="1"/>
      <name val="Century Gothic"/>
      <family val="2"/>
    </font>
    <font>
      <b/>
      <sz val="10"/>
      <color theme="1"/>
      <name val="Century Gothic"/>
      <family val="2"/>
    </font>
    <font>
      <u/>
      <sz val="11"/>
      <color theme="10"/>
      <name val="Calibri"/>
      <family val="2"/>
      <scheme val="minor"/>
    </font>
    <font>
      <sz val="11"/>
      <color theme="1"/>
      <name val="Calibri"/>
      <family val="2"/>
      <scheme val="minor"/>
    </font>
    <font>
      <sz val="11"/>
      <color theme="1"/>
      <name val="Times New Roman"/>
      <family val="1"/>
    </font>
    <font>
      <b/>
      <sz val="11"/>
      <color theme="1"/>
      <name val="Times New Roman"/>
      <family val="1"/>
    </font>
    <font>
      <sz val="12"/>
      <color rgb="FF000000"/>
      <name val="Times New Roman"/>
      <family val="1"/>
    </font>
    <font>
      <sz val="10"/>
      <color theme="1"/>
      <name val="Arial"/>
      <family val="2"/>
    </font>
    <font>
      <b/>
      <sz val="10"/>
      <color theme="1"/>
      <name val="Arial"/>
      <family val="2"/>
    </font>
    <font>
      <sz val="10"/>
      <color theme="1"/>
      <name val="Tahoma"/>
      <family val="2"/>
    </font>
    <font>
      <b/>
      <sz val="10"/>
      <name val="Century Gothic"/>
      <family val="2"/>
    </font>
    <font>
      <sz val="10"/>
      <name val="Arial"/>
      <family val="2"/>
    </font>
    <font>
      <sz val="11"/>
      <name val="Calibri"/>
      <family val="2"/>
      <scheme val="minor"/>
    </font>
    <font>
      <b/>
      <sz val="9"/>
      <color rgb="FFFF0000"/>
      <name val="Century Gothic"/>
      <family val="2"/>
    </font>
    <font>
      <b/>
      <sz val="8"/>
      <color rgb="FFFF0000"/>
      <name val="Century Gothic"/>
      <family val="2"/>
    </font>
    <font>
      <sz val="8"/>
      <name val="Calibri"/>
      <family val="2"/>
      <scheme val="minor"/>
    </font>
    <font>
      <sz val="11"/>
      <color rgb="FFFF0000"/>
      <name val="Calibri"/>
      <family val="2"/>
      <scheme val="minor"/>
    </font>
    <font>
      <b/>
      <sz val="8"/>
      <color theme="1"/>
      <name val="Century Gothic"/>
      <family val="2"/>
    </font>
    <font>
      <b/>
      <sz val="12"/>
      <color theme="1"/>
      <name val="Century Gothic"/>
      <family val="2"/>
    </font>
    <font>
      <sz val="10"/>
      <color rgb="FFFF0000"/>
      <name val="Century Gothic"/>
      <family val="2"/>
    </font>
    <font>
      <sz val="10"/>
      <color theme="1"/>
      <name val="Calibri"/>
      <family val="2"/>
      <scheme val="minor"/>
    </font>
    <font>
      <sz val="10"/>
      <name val="Century Gothic"/>
      <family val="2"/>
    </font>
    <font>
      <sz val="12"/>
      <name val="Calibri"/>
      <family val="2"/>
      <scheme val="minor"/>
    </font>
    <font>
      <sz val="8"/>
      <color rgb="FFFF0000"/>
      <name val="Calibri"/>
      <family val="2"/>
      <scheme val="minor"/>
    </font>
    <font>
      <sz val="12"/>
      <color theme="1"/>
      <name val="Calibri"/>
      <family val="2"/>
      <scheme val="minor"/>
    </font>
    <font>
      <b/>
      <sz val="16"/>
      <color theme="1"/>
      <name val="Calibri"/>
      <family val="2"/>
      <scheme val="minor"/>
    </font>
    <font>
      <sz val="11"/>
      <color rgb="FFFF0000"/>
      <name val="Tahoma"/>
      <family val="2"/>
    </font>
    <font>
      <sz val="18"/>
      <color theme="1"/>
      <name val="Arial"/>
      <family val="2"/>
    </font>
    <font>
      <sz val="26"/>
      <color theme="1"/>
      <name val="Arial"/>
      <family val="2"/>
    </font>
    <font>
      <sz val="14"/>
      <color theme="1"/>
      <name val="Calibri"/>
      <family val="2"/>
      <scheme val="minor"/>
    </font>
    <font>
      <sz val="11"/>
      <color theme="1"/>
      <name val="Arial Black"/>
      <family val="2"/>
    </font>
    <font>
      <sz val="8"/>
      <color theme="1"/>
      <name val="Arial"/>
      <family val="2"/>
    </font>
    <font>
      <sz val="12"/>
      <color theme="1"/>
      <name val="Arial Black"/>
      <family val="2"/>
    </font>
    <font>
      <b/>
      <sz val="12"/>
      <color theme="1"/>
      <name val="Arial Black"/>
      <family val="2"/>
    </font>
    <font>
      <b/>
      <sz val="11"/>
      <color theme="1"/>
      <name val="Arial Black"/>
      <family val="2"/>
    </font>
    <font>
      <sz val="8"/>
      <color theme="1"/>
      <name val="Arial Black"/>
      <family val="2"/>
    </font>
    <font>
      <sz val="11"/>
      <color theme="1"/>
      <name val="Arial Narrow"/>
      <family val="2"/>
    </font>
    <font>
      <sz val="11"/>
      <name val="Arial Black"/>
      <family val="2"/>
    </font>
    <font>
      <sz val="11"/>
      <color theme="1"/>
      <name val="Arial"/>
      <family val="2"/>
    </font>
    <font>
      <b/>
      <sz val="12"/>
      <color theme="1"/>
      <name val="Calibri"/>
      <family val="2"/>
      <scheme val="minor"/>
    </font>
    <font>
      <sz val="11"/>
      <name val="Calibri"/>
      <family val="2"/>
    </font>
    <font>
      <b/>
      <sz val="11"/>
      <name val="Calibri"/>
      <family val="2"/>
    </font>
    <font>
      <b/>
      <sz val="11"/>
      <color theme="1"/>
      <name val="Calibri"/>
      <family val="2"/>
    </font>
    <font>
      <sz val="11"/>
      <color theme="1"/>
      <name val="Calibri"/>
      <family val="2"/>
    </font>
    <font>
      <sz val="12"/>
      <name val="Calibri"/>
      <family val="2"/>
    </font>
    <font>
      <b/>
      <sz val="12"/>
      <color theme="1"/>
      <name val="Calibri"/>
      <family val="2"/>
    </font>
    <font>
      <sz val="12"/>
      <color theme="1"/>
      <name val="Calibri"/>
      <family val="2"/>
    </font>
    <font>
      <b/>
      <sz val="10"/>
      <color theme="1"/>
      <name val="Calibri"/>
      <family val="2"/>
    </font>
    <font>
      <sz val="12"/>
      <color theme="1"/>
      <name val="Calibri Light"/>
      <family val="2"/>
    </font>
    <font>
      <sz val="12"/>
      <color rgb="FFFF0000"/>
      <name val="Calibri"/>
      <family val="2"/>
      <scheme val="minor"/>
    </font>
    <font>
      <b/>
      <sz val="9"/>
      <color theme="1"/>
      <name val="Century Gothic"/>
      <family val="2"/>
    </font>
    <font>
      <sz val="9"/>
      <color rgb="FFFF0000"/>
      <name val="Century Gothic"/>
      <family val="2"/>
    </font>
    <font>
      <sz val="20"/>
      <color theme="1"/>
      <name val="Arial"/>
      <family val="2"/>
    </font>
    <font>
      <sz val="19"/>
      <color theme="1"/>
      <name val="Arial"/>
      <family val="2"/>
    </font>
    <font>
      <b/>
      <sz val="6"/>
      <color rgb="FFFF0000"/>
      <name val="Century Gothic"/>
      <family val="2"/>
    </font>
    <font>
      <b/>
      <sz val="12"/>
      <color theme="1"/>
      <name val="Arial"/>
      <family val="2"/>
    </font>
    <font>
      <b/>
      <sz val="10"/>
      <color rgb="FFFF0000"/>
      <name val="Century Gothic"/>
      <family val="2"/>
    </font>
    <font>
      <sz val="11"/>
      <color rgb="FFFF0000"/>
      <name val="Calibri"/>
      <family val="2"/>
    </font>
    <font>
      <b/>
      <sz val="12"/>
      <name val="Century Gothic"/>
      <family val="2"/>
    </font>
    <font>
      <b/>
      <u/>
      <sz val="12"/>
      <color theme="1"/>
      <name val="Century Gothic"/>
      <family val="2"/>
    </font>
    <font>
      <b/>
      <sz val="7"/>
      <color theme="1"/>
      <name val="Century Gothic"/>
      <family val="2"/>
    </font>
    <font>
      <b/>
      <i/>
      <sz val="11"/>
      <color theme="1"/>
      <name val="Calibri"/>
      <family val="2"/>
      <scheme val="minor"/>
    </font>
    <font>
      <b/>
      <sz val="14"/>
      <color theme="1"/>
      <name val="Calibri"/>
      <family val="2"/>
    </font>
    <font>
      <b/>
      <sz val="12"/>
      <color rgb="FFFF0000"/>
      <name val="Calibri"/>
      <family val="2"/>
    </font>
    <font>
      <b/>
      <sz val="14"/>
      <color theme="1"/>
      <name val="Calibri"/>
      <family val="2"/>
      <scheme val="minor"/>
    </font>
    <font>
      <sz val="9"/>
      <color rgb="FF333333"/>
      <name val="Arial"/>
      <family val="2"/>
    </font>
    <font>
      <sz val="10"/>
      <name val="Calibri"/>
      <family val="2"/>
      <scheme val="minor"/>
    </font>
    <font>
      <sz val="10"/>
      <color theme="0"/>
      <name val="Century Gothic"/>
      <family val="2"/>
    </font>
    <font>
      <sz val="11"/>
      <color rgb="FF000000"/>
      <name val="Calibri"/>
      <family val="2"/>
    </font>
    <font>
      <sz val="11"/>
      <color rgb="FF000000"/>
      <name val="Calibri"/>
      <family val="2"/>
      <scheme val="minor"/>
    </font>
    <font>
      <b/>
      <sz val="12"/>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
      <patternFill patternType="solid">
        <fgColor rgb="FF7030A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11" fillId="0" borderId="0" applyNumberFormat="0" applyFill="0" applyBorder="0" applyAlignment="0" applyProtection="0"/>
    <xf numFmtId="44" fontId="12" fillId="0" borderId="0" applyFont="0" applyFill="0" applyBorder="0" applyAlignment="0" applyProtection="0"/>
    <xf numFmtId="0" fontId="20" fillId="0" borderId="0"/>
    <xf numFmtId="167" fontId="20" fillId="0" borderId="0" applyFill="0" applyBorder="0" applyAlignment="0" applyProtection="0"/>
    <xf numFmtId="49" fontId="12" fillId="0" borderId="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6" fillId="0" borderId="0"/>
    <xf numFmtId="0" fontId="20" fillId="0" borderId="0"/>
  </cellStyleXfs>
  <cellXfs count="792">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xf numFmtId="0" fontId="3" fillId="0" borderId="0" xfId="0" applyFont="1"/>
    <xf numFmtId="0" fontId="13" fillId="0" borderId="0" xfId="0" applyFont="1"/>
    <xf numFmtId="165" fontId="13" fillId="0" borderId="0" xfId="0" applyNumberFormat="1" applyFont="1"/>
    <xf numFmtId="44" fontId="13" fillId="0" borderId="0" xfId="2" applyFont="1"/>
    <xf numFmtId="5" fontId="13" fillId="0" borderId="0" xfId="2" applyNumberFormat="1" applyFont="1"/>
    <xf numFmtId="0" fontId="14" fillId="0" borderId="0" xfId="0" applyFont="1"/>
    <xf numFmtId="0" fontId="13" fillId="0" borderId="0" xfId="0" applyFont="1" applyAlignment="1">
      <alignment horizontal="right"/>
    </xf>
    <xf numFmtId="165" fontId="14" fillId="2" borderId="0" xfId="0" applyNumberFormat="1" applyFont="1" applyFill="1"/>
    <xf numFmtId="44" fontId="14" fillId="2" borderId="0" xfId="2" applyFont="1" applyFill="1"/>
    <xf numFmtId="5" fontId="14" fillId="2" borderId="0" xfId="2" applyNumberFormat="1" applyFont="1" applyFill="1"/>
    <xf numFmtId="0" fontId="14" fillId="2" borderId="0" xfId="0" applyFont="1" applyFill="1"/>
    <xf numFmtId="165" fontId="13" fillId="3" borderId="0" xfId="0" applyNumberFormat="1" applyFont="1" applyFill="1"/>
    <xf numFmtId="44" fontId="13" fillId="3" borderId="0" xfId="2" applyFont="1" applyFill="1"/>
    <xf numFmtId="5" fontId="13" fillId="3" borderId="0" xfId="2" applyNumberFormat="1" applyFont="1" applyFill="1"/>
    <xf numFmtId="0" fontId="13" fillId="3" borderId="0" xfId="0" applyFont="1" applyFill="1"/>
    <xf numFmtId="165" fontId="13" fillId="4" borderId="0" xfId="0" applyNumberFormat="1" applyFont="1" applyFill="1"/>
    <xf numFmtId="44" fontId="13" fillId="4" borderId="0" xfId="2" applyFont="1" applyFill="1"/>
    <xf numFmtId="5" fontId="13" fillId="4" borderId="0" xfId="2" applyNumberFormat="1" applyFont="1" applyFill="1"/>
    <xf numFmtId="0" fontId="13" fillId="4" borderId="0" xfId="0" applyFont="1" applyFill="1"/>
    <xf numFmtId="0" fontId="13" fillId="4" borderId="0" xfId="0" applyFont="1" applyFill="1" applyAlignment="1">
      <alignment horizontal="right"/>
    </xf>
    <xf numFmtId="0" fontId="15" fillId="0" borderId="0" xfId="0" applyFont="1"/>
    <xf numFmtId="0" fontId="16" fillId="0" borderId="0" xfId="0" applyFont="1"/>
    <xf numFmtId="165" fontId="16" fillId="0" borderId="0" xfId="0" applyNumberFormat="1" applyFont="1"/>
    <xf numFmtId="49" fontId="16" fillId="0" borderId="0" xfId="0" applyNumberFormat="1" applyFont="1"/>
    <xf numFmtId="0" fontId="17" fillId="0" borderId="0" xfId="0" applyFont="1"/>
    <xf numFmtId="14" fontId="16" fillId="0" borderId="0" xfId="0" applyNumberFormat="1" applyFont="1"/>
    <xf numFmtId="165" fontId="14" fillId="3" borderId="1" xfId="0" applyNumberFormat="1" applyFont="1" applyFill="1" applyBorder="1"/>
    <xf numFmtId="0" fontId="14" fillId="3" borderId="1" xfId="0" applyFont="1" applyFill="1" applyBorder="1"/>
    <xf numFmtId="165" fontId="16" fillId="5" borderId="0" xfId="0" applyNumberFormat="1" applyFont="1" applyFill="1"/>
    <xf numFmtId="0" fontId="16" fillId="5" borderId="0" xfId="0" applyFont="1" applyFill="1"/>
    <xf numFmtId="0" fontId="11" fillId="0" borderId="0" xfId="1"/>
    <xf numFmtId="166" fontId="0" fillId="0" borderId="0" xfId="0" applyNumberFormat="1" applyAlignment="1">
      <alignment horizontal="center"/>
    </xf>
    <xf numFmtId="166" fontId="0" fillId="0" borderId="0" xfId="0" applyNumberFormat="1"/>
    <xf numFmtId="0" fontId="18" fillId="0" borderId="0" xfId="0" applyFont="1"/>
    <xf numFmtId="0" fontId="9" fillId="0" borderId="0" xfId="0" applyFont="1"/>
    <xf numFmtId="0" fontId="6" fillId="0" borderId="0" xfId="0" applyFont="1"/>
    <xf numFmtId="0" fontId="11" fillId="0" borderId="0" xfId="1" applyAlignment="1">
      <alignment horizontal="center"/>
    </xf>
    <xf numFmtId="0" fontId="2" fillId="0" borderId="0" xfId="0" applyFont="1" applyAlignment="1">
      <alignment horizontal="center"/>
    </xf>
    <xf numFmtId="0" fontId="18" fillId="0" borderId="0" xfId="0" applyFont="1" applyAlignment="1">
      <alignment horizontal="center"/>
    </xf>
    <xf numFmtId="0" fontId="2" fillId="0" borderId="0" xfId="0" applyFont="1" applyAlignment="1">
      <alignment horizontal="right"/>
    </xf>
    <xf numFmtId="0" fontId="18" fillId="0" borderId="0" xfId="0" applyFont="1" applyAlignment="1">
      <alignment horizontal="right"/>
    </xf>
    <xf numFmtId="0" fontId="27" fillId="0" borderId="0" xfId="0" applyFont="1"/>
    <xf numFmtId="0" fontId="0" fillId="0" borderId="21" xfId="0" applyBorder="1"/>
    <xf numFmtId="0" fontId="0" fillId="0" borderId="13" xfId="0" applyBorder="1"/>
    <xf numFmtId="0" fontId="25" fillId="0" borderId="0" xfId="0" applyFont="1"/>
    <xf numFmtId="0" fontId="25" fillId="0" borderId="21" xfId="0" applyFont="1" applyBorder="1"/>
    <xf numFmtId="0" fontId="25" fillId="0" borderId="22" xfId="0" applyFont="1" applyBorder="1"/>
    <xf numFmtId="0" fontId="0" fillId="0" borderId="33" xfId="0" applyBorder="1"/>
    <xf numFmtId="0" fontId="2" fillId="7" borderId="32" xfId="0" applyFont="1" applyFill="1" applyBorder="1"/>
    <xf numFmtId="0" fontId="19" fillId="3" borderId="16" xfId="0" applyFont="1" applyFill="1" applyBorder="1" applyAlignment="1">
      <alignment horizontal="center" vertical="center"/>
    </xf>
    <xf numFmtId="0" fontId="19" fillId="3" borderId="9" xfId="0" applyFont="1" applyFill="1" applyBorder="1" applyAlignment="1">
      <alignment horizontal="center" vertical="center"/>
    </xf>
    <xf numFmtId="0" fontId="31" fillId="7" borderId="8" xfId="3" applyFont="1" applyFill="1" applyBorder="1" applyAlignment="1">
      <alignment wrapText="1"/>
    </xf>
    <xf numFmtId="0" fontId="29" fillId="0" borderId="0" xfId="0" applyFont="1"/>
    <xf numFmtId="0" fontId="1" fillId="9" borderId="0" xfId="0" applyFont="1" applyFill="1" applyAlignment="1">
      <alignment wrapText="1"/>
    </xf>
    <xf numFmtId="0" fontId="0" fillId="0" borderId="0" xfId="0" applyAlignment="1">
      <alignment vertical="center"/>
    </xf>
    <xf numFmtId="0" fontId="0" fillId="0" borderId="0" xfId="0" applyAlignment="1">
      <alignment horizontal="center" vertical="center"/>
    </xf>
    <xf numFmtId="0" fontId="33" fillId="0" borderId="0" xfId="0" applyFont="1" applyAlignment="1">
      <alignment vertical="center"/>
    </xf>
    <xf numFmtId="0" fontId="0" fillId="0" borderId="20" xfId="0" applyBorder="1"/>
    <xf numFmtId="0" fontId="0" fillId="0" borderId="22" xfId="0" applyBorder="1"/>
    <xf numFmtId="0" fontId="10" fillId="0" borderId="0" xfId="0" applyFont="1" applyAlignment="1">
      <alignment horizontal="center"/>
    </xf>
    <xf numFmtId="0" fontId="1" fillId="0" borderId="0" xfId="0" applyFont="1" applyAlignment="1">
      <alignment wrapText="1"/>
    </xf>
    <xf numFmtId="0" fontId="9" fillId="0" borderId="0" xfId="0" applyFont="1" applyAlignment="1">
      <alignment horizontal="right"/>
    </xf>
    <xf numFmtId="0" fontId="19" fillId="3" borderId="16" xfId="0" applyFont="1" applyFill="1" applyBorder="1" applyAlignment="1">
      <alignment horizontal="center"/>
    </xf>
    <xf numFmtId="0" fontId="10" fillId="8" borderId="46" xfId="0" applyFont="1" applyFill="1" applyBorder="1" applyAlignment="1">
      <alignment horizontal="left"/>
    </xf>
    <xf numFmtId="0" fontId="10" fillId="8" borderId="7" xfId="0" applyFont="1" applyFill="1" applyBorder="1" applyAlignment="1">
      <alignment horizontal="center"/>
    </xf>
    <xf numFmtId="0" fontId="39" fillId="10" borderId="1" xfId="0" applyFont="1" applyFill="1" applyBorder="1" applyAlignment="1">
      <alignment horizontal="center"/>
    </xf>
    <xf numFmtId="0" fontId="41" fillId="10" borderId="1" xfId="0" applyFont="1" applyFill="1" applyBorder="1" applyAlignment="1">
      <alignment horizontal="center" wrapText="1"/>
    </xf>
    <xf numFmtId="0" fontId="41" fillId="10" borderId="1" xfId="0" applyFont="1" applyFill="1" applyBorder="1" applyAlignment="1">
      <alignment horizontal="center"/>
    </xf>
    <xf numFmtId="0" fontId="0" fillId="10" borderId="1" xfId="0" applyFill="1" applyBorder="1"/>
    <xf numFmtId="0" fontId="33" fillId="0" borderId="1" xfId="0" applyFont="1" applyBorder="1" applyProtection="1">
      <protection locked="0"/>
    </xf>
    <xf numFmtId="0" fontId="0" fillId="0" borderId="1" xfId="0" applyBorder="1"/>
    <xf numFmtId="0" fontId="42" fillId="6" borderId="53" xfId="0" applyFont="1" applyFill="1" applyBorder="1" applyAlignment="1">
      <alignment horizontal="center"/>
    </xf>
    <xf numFmtId="0" fontId="0" fillId="3" borderId="1" xfId="0" applyFill="1" applyBorder="1"/>
    <xf numFmtId="0" fontId="33" fillId="6" borderId="2" xfId="0" applyFont="1" applyFill="1" applyBorder="1" applyAlignment="1" applyProtection="1">
      <alignment horizontal="center"/>
      <protection locked="0"/>
    </xf>
    <xf numFmtId="0" fontId="33" fillId="6" borderId="3" xfId="0" applyFont="1" applyFill="1" applyBorder="1" applyAlignment="1">
      <alignment horizontal="center"/>
    </xf>
    <xf numFmtId="0" fontId="39" fillId="10" borderId="1" xfId="0" applyFont="1" applyFill="1" applyBorder="1"/>
    <xf numFmtId="0" fontId="43" fillId="10" borderId="0" xfId="0" applyFont="1" applyFill="1" applyAlignment="1">
      <alignment horizontal="center" wrapText="1"/>
    </xf>
    <xf numFmtId="0" fontId="0" fillId="6" borderId="51" xfId="0" applyFill="1" applyBorder="1" applyAlignment="1">
      <alignment horizontal="center"/>
    </xf>
    <xf numFmtId="0" fontId="0" fillId="0" borderId="51" xfId="0" applyBorder="1" applyAlignment="1">
      <alignment horizontal="center"/>
    </xf>
    <xf numFmtId="14" fontId="33" fillId="0" borderId="51" xfId="0" applyNumberFormat="1" applyFont="1" applyBorder="1" applyAlignment="1">
      <alignment horizontal="center"/>
    </xf>
    <xf numFmtId="0" fontId="0" fillId="3" borderId="1" xfId="0" applyFill="1" applyBorder="1" applyProtection="1">
      <protection locked="0"/>
    </xf>
    <xf numFmtId="14" fontId="0" fillId="11" borderId="6" xfId="0" applyNumberFormat="1" applyFill="1" applyBorder="1" applyAlignment="1" applyProtection="1">
      <alignment horizontal="center"/>
      <protection locked="0"/>
    </xf>
    <xf numFmtId="0" fontId="0" fillId="11" borderId="6" xfId="0" applyFill="1" applyBorder="1" applyAlignment="1" applyProtection="1">
      <alignment horizontal="center"/>
      <protection locked="0"/>
    </xf>
    <xf numFmtId="0" fontId="0" fillId="11" borderId="6" xfId="0" applyFill="1" applyBorder="1" applyAlignment="1">
      <alignment horizontal="center"/>
    </xf>
    <xf numFmtId="14" fontId="33" fillId="11" borderId="6" xfId="0" applyNumberFormat="1" applyFont="1" applyFill="1" applyBorder="1" applyAlignment="1">
      <alignment horizontal="center"/>
    </xf>
    <xf numFmtId="0" fontId="0" fillId="11" borderId="6" xfId="0" applyFill="1" applyBorder="1"/>
    <xf numFmtId="14" fontId="0" fillId="11" borderId="7" xfId="0" applyNumberFormat="1" applyFill="1" applyBorder="1" applyAlignment="1" applyProtection="1">
      <alignment horizontal="center"/>
      <protection locked="0"/>
    </xf>
    <xf numFmtId="0" fontId="0" fillId="11" borderId="7" xfId="0" applyFill="1" applyBorder="1" applyAlignment="1" applyProtection="1">
      <alignment horizontal="center"/>
      <protection locked="0"/>
    </xf>
    <xf numFmtId="0" fontId="0" fillId="11" borderId="7" xfId="0" applyFill="1" applyBorder="1" applyAlignment="1">
      <alignment horizontal="center"/>
    </xf>
    <xf numFmtId="14" fontId="33" fillId="11" borderId="7" xfId="0" applyNumberFormat="1" applyFont="1" applyFill="1" applyBorder="1" applyAlignment="1">
      <alignment horizontal="center"/>
    </xf>
    <xf numFmtId="0" fontId="0" fillId="11" borderId="7" xfId="0" applyFill="1" applyBorder="1"/>
    <xf numFmtId="0" fontId="39" fillId="10" borderId="54" xfId="0" applyFont="1" applyFill="1" applyBorder="1" applyAlignment="1">
      <alignment horizontal="center"/>
    </xf>
    <xf numFmtId="0" fontId="44" fillId="10" borderId="54" xfId="0" applyFont="1" applyFill="1" applyBorder="1" applyAlignment="1">
      <alignment horizontal="center"/>
    </xf>
    <xf numFmtId="0" fontId="0" fillId="6" borderId="1" xfId="0" applyFill="1" applyBorder="1"/>
    <xf numFmtId="1" fontId="0" fillId="0" borderId="1" xfId="0" applyNumberFormat="1" applyBorder="1"/>
    <xf numFmtId="0" fontId="33" fillId="6" borderId="1" xfId="0" applyFont="1" applyFill="1" applyBorder="1" applyAlignment="1">
      <alignment horizontal="center"/>
    </xf>
    <xf numFmtId="0" fontId="0" fillId="11" borderId="0" xfId="0" applyFill="1"/>
    <xf numFmtId="1" fontId="0" fillId="11" borderId="6" xfId="0" applyNumberFormat="1" applyFill="1" applyBorder="1"/>
    <xf numFmtId="0" fontId="33" fillId="11" borderId="6" xfId="0" applyFont="1" applyFill="1" applyBorder="1" applyAlignment="1">
      <alignment horizontal="center"/>
    </xf>
    <xf numFmtId="0" fontId="33" fillId="11" borderId="0" xfId="0" applyFont="1" applyFill="1" applyAlignment="1">
      <alignment horizontal="center"/>
    </xf>
    <xf numFmtId="0" fontId="39" fillId="0" borderId="0" xfId="0" applyFont="1"/>
    <xf numFmtId="0" fontId="45" fillId="0" borderId="0" xfId="0" applyFont="1"/>
    <xf numFmtId="0" fontId="46" fillId="10" borderId="1" xfId="0" applyFont="1" applyFill="1" applyBorder="1"/>
    <xf numFmtId="0" fontId="46" fillId="10" borderId="1" xfId="0" applyFont="1" applyFill="1" applyBorder="1" applyAlignment="1">
      <alignment horizontal="left"/>
    </xf>
    <xf numFmtId="0" fontId="0" fillId="0" borderId="4" xfId="0" applyBorder="1"/>
    <xf numFmtId="14" fontId="0" fillId="0" borderId="1" xfId="0" applyNumberFormat="1" applyBorder="1"/>
    <xf numFmtId="14" fontId="0" fillId="11" borderId="0" xfId="0" applyNumberFormat="1" applyFill="1"/>
    <xf numFmtId="0" fontId="0" fillId="13" borderId="0" xfId="0" applyFill="1"/>
    <xf numFmtId="0" fontId="40" fillId="0" borderId="0" xfId="0" applyFont="1" applyAlignment="1">
      <alignment horizontal="center" vertical="center" wrapText="1"/>
    </xf>
    <xf numFmtId="14" fontId="0" fillId="0" borderId="0" xfId="0" applyNumberFormat="1"/>
    <xf numFmtId="1" fontId="0" fillId="11" borderId="0" xfId="0" applyNumberFormat="1" applyFill="1"/>
    <xf numFmtId="0" fontId="1" fillId="3" borderId="11" xfId="0" applyFont="1" applyFill="1" applyBorder="1" applyAlignment="1">
      <alignment horizontal="center" wrapText="1"/>
    </xf>
    <xf numFmtId="0" fontId="19" fillId="3" borderId="16" xfId="0" applyFont="1" applyFill="1" applyBorder="1" applyAlignment="1">
      <alignment horizontal="center" wrapText="1"/>
    </xf>
    <xf numFmtId="0" fontId="0" fillId="3" borderId="33" xfId="0" applyFill="1" applyBorder="1"/>
    <xf numFmtId="0" fontId="0" fillId="3" borderId="0" xfId="0" applyFill="1"/>
    <xf numFmtId="0" fontId="0" fillId="3" borderId="19" xfId="0" applyFill="1" applyBorder="1"/>
    <xf numFmtId="0" fontId="58" fillId="12" borderId="1" xfId="0" applyFont="1" applyFill="1" applyBorder="1" applyAlignment="1" applyProtection="1">
      <alignment horizontal="center"/>
      <protection locked="0"/>
    </xf>
    <xf numFmtId="0" fontId="19" fillId="3" borderId="55" xfId="0" applyFont="1" applyFill="1" applyBorder="1" applyAlignment="1">
      <alignment horizontal="center"/>
    </xf>
    <xf numFmtId="0" fontId="19" fillId="3" borderId="45" xfId="0" applyFont="1" applyFill="1" applyBorder="1" applyAlignment="1">
      <alignment horizontal="center"/>
    </xf>
    <xf numFmtId="164" fontId="7" fillId="0" borderId="46" xfId="0" applyNumberFormat="1" applyFont="1" applyBorder="1" applyAlignment="1">
      <alignment horizontal="center"/>
    </xf>
    <xf numFmtId="164" fontId="7" fillId="0" borderId="0" xfId="0" applyNumberFormat="1" applyFont="1" applyAlignment="1">
      <alignment horizontal="center"/>
    </xf>
    <xf numFmtId="3" fontId="10" fillId="3" borderId="7" xfId="0" applyNumberFormat="1" applyFont="1" applyFill="1" applyBorder="1"/>
    <xf numFmtId="3" fontId="10" fillId="3" borderId="34" xfId="0" applyNumberFormat="1" applyFont="1" applyFill="1" applyBorder="1"/>
    <xf numFmtId="0" fontId="25" fillId="0" borderId="0" xfId="0" applyFont="1" applyAlignment="1">
      <alignment horizontal="left"/>
    </xf>
    <xf numFmtId="0" fontId="19" fillId="3" borderId="16" xfId="0" applyFont="1" applyFill="1" applyBorder="1"/>
    <xf numFmtId="0" fontId="19" fillId="3" borderId="52" xfId="0" applyFont="1" applyFill="1" applyBorder="1" applyAlignment="1">
      <alignment horizontal="center"/>
    </xf>
    <xf numFmtId="3" fontId="59" fillId="0" borderId="0" xfId="0" applyNumberFormat="1" applyFont="1"/>
    <xf numFmtId="3" fontId="10" fillId="0" borderId="0" xfId="0" applyNumberFormat="1" applyFont="1"/>
    <xf numFmtId="0" fontId="10" fillId="0" borderId="0" xfId="0" applyFont="1" applyAlignment="1">
      <alignment horizontal="right"/>
    </xf>
    <xf numFmtId="0" fontId="10" fillId="0" borderId="0" xfId="0" applyFont="1"/>
    <xf numFmtId="3" fontId="10" fillId="0" borderId="0" xfId="0" applyNumberFormat="1" applyFont="1" applyAlignment="1">
      <alignment horizontal="center"/>
    </xf>
    <xf numFmtId="3" fontId="10" fillId="0" borderId="0" xfId="0" applyNumberFormat="1" applyFont="1" applyAlignment="1">
      <alignment horizontal="left"/>
    </xf>
    <xf numFmtId="0" fontId="0" fillId="0" borderId="0" xfId="0" applyAlignment="1">
      <alignment horizontal="left"/>
    </xf>
    <xf numFmtId="0" fontId="2" fillId="3" borderId="0" xfId="0" applyFont="1" applyFill="1"/>
    <xf numFmtId="0" fontId="2" fillId="0" borderId="13" xfId="0" applyFont="1" applyBorder="1"/>
    <xf numFmtId="0" fontId="7" fillId="0" borderId="13" xfId="0" applyFont="1" applyBorder="1"/>
    <xf numFmtId="164" fontId="7" fillId="0" borderId="13" xfId="0" applyNumberFormat="1" applyFont="1" applyBorder="1" applyAlignment="1">
      <alignment horizontal="center"/>
    </xf>
    <xf numFmtId="0" fontId="59" fillId="0" borderId="13" xfId="0" applyFont="1" applyBorder="1" applyAlignment="1">
      <alignment horizontal="left"/>
    </xf>
    <xf numFmtId="0" fontId="8" fillId="0" borderId="13" xfId="0" applyFont="1" applyBorder="1" applyAlignment="1">
      <alignment horizontal="left"/>
    </xf>
    <xf numFmtId="164" fontId="60" fillId="0" borderId="52" xfId="0" applyNumberFormat="1" applyFont="1" applyBorder="1" applyAlignment="1" applyProtection="1">
      <alignment horizontal="left"/>
      <protection locked="0"/>
    </xf>
    <xf numFmtId="164" fontId="60" fillId="0" borderId="59" xfId="0" applyNumberFormat="1" applyFont="1" applyBorder="1" applyAlignment="1" applyProtection="1">
      <alignment horizontal="center"/>
      <protection locked="0"/>
    </xf>
    <xf numFmtId="0" fontId="19" fillId="3" borderId="55" xfId="0" applyFont="1" applyFill="1" applyBorder="1" applyAlignment="1">
      <alignment horizontal="center" vertical="center"/>
    </xf>
    <xf numFmtId="164" fontId="60" fillId="0" borderId="58" xfId="0" applyNumberFormat="1" applyFont="1" applyBorder="1" applyAlignment="1" applyProtection="1">
      <alignment horizontal="left"/>
      <protection locked="0"/>
    </xf>
    <xf numFmtId="164" fontId="60" fillId="0" borderId="60" xfId="0" applyNumberFormat="1" applyFont="1" applyBorder="1" applyAlignment="1" applyProtection="1">
      <alignment horizontal="center"/>
      <protection locked="0"/>
    </xf>
    <xf numFmtId="0" fontId="7" fillId="0" borderId="11" xfId="0" applyFont="1" applyBorder="1" applyAlignment="1" applyProtection="1">
      <alignment horizontal="center"/>
      <protection locked="0"/>
    </xf>
    <xf numFmtId="164" fontId="7" fillId="0" borderId="54" xfId="0" applyNumberFormat="1" applyFont="1" applyBorder="1" applyAlignment="1" applyProtection="1">
      <alignment horizontal="left"/>
      <protection locked="0"/>
    </xf>
    <xf numFmtId="164" fontId="7" fillId="0" borderId="0" xfId="0" applyNumberFormat="1" applyFont="1" applyAlignment="1" applyProtection="1">
      <alignment horizontal="center"/>
      <protection locked="0"/>
    </xf>
    <xf numFmtId="0" fontId="7" fillId="0" borderId="11" xfId="0" applyFont="1" applyBorder="1" applyAlignment="1">
      <alignment horizontal="center"/>
    </xf>
    <xf numFmtId="164" fontId="7" fillId="0" borderId="53" xfId="0" applyNumberFormat="1" applyFont="1" applyBorder="1" applyAlignment="1">
      <alignment horizontal="center"/>
    </xf>
    <xf numFmtId="164" fontId="22" fillId="0" borderId="10" xfId="0" applyNumberFormat="1" applyFont="1" applyBorder="1"/>
    <xf numFmtId="164" fontId="63" fillId="0" borderId="59" xfId="0" applyNumberFormat="1" applyFont="1" applyBorder="1"/>
    <xf numFmtId="0" fontId="22" fillId="0" borderId="10" xfId="0" applyFont="1" applyBorder="1" applyAlignment="1">
      <alignment horizontal="left"/>
    </xf>
    <xf numFmtId="0" fontId="23" fillId="0" borderId="10" xfId="0" applyFont="1" applyBorder="1"/>
    <xf numFmtId="0" fontId="7" fillId="0" borderId="52" xfId="0" applyFont="1" applyBorder="1" applyAlignment="1">
      <alignment horizontal="left"/>
    </xf>
    <xf numFmtId="0" fontId="7" fillId="0" borderId="62" xfId="0" applyFont="1" applyBorder="1" applyAlignment="1">
      <alignment horizontal="left"/>
    </xf>
    <xf numFmtId="0" fontId="7" fillId="0" borderId="54" xfId="0" applyFont="1" applyBorder="1" applyAlignment="1">
      <alignment horizontal="left"/>
    </xf>
    <xf numFmtId="164" fontId="7" fillId="0" borderId="46" xfId="0" applyNumberFormat="1" applyFont="1" applyBorder="1" applyAlignment="1" applyProtection="1">
      <alignment horizontal="center"/>
      <protection locked="0"/>
    </xf>
    <xf numFmtId="164" fontId="7" fillId="0" borderId="11" xfId="0" applyNumberFormat="1" applyFont="1" applyBorder="1" applyAlignment="1">
      <alignment horizontal="center"/>
    </xf>
    <xf numFmtId="164" fontId="7" fillId="0" borderId="53" xfId="0" applyNumberFormat="1" applyFont="1" applyBorder="1" applyAlignment="1" applyProtection="1">
      <alignment horizontal="center"/>
      <protection locked="0"/>
    </xf>
    <xf numFmtId="0" fontId="0" fillId="0" borderId="10" xfId="0" applyBorder="1" applyAlignment="1">
      <alignment horizontal="right"/>
    </xf>
    <xf numFmtId="164" fontId="7" fillId="0" borderId="10" xfId="0" applyNumberFormat="1" applyFont="1" applyBorder="1" applyAlignment="1">
      <alignment horizontal="right"/>
    </xf>
    <xf numFmtId="164" fontId="7" fillId="0" borderId="10" xfId="0" applyNumberFormat="1" applyFont="1" applyBorder="1" applyAlignment="1" applyProtection="1">
      <alignment horizontal="center"/>
      <protection locked="0"/>
    </xf>
    <xf numFmtId="0" fontId="7" fillId="0" borderId="10" xfId="0" applyFont="1" applyBorder="1" applyAlignment="1" applyProtection="1">
      <alignment horizontal="center"/>
      <protection locked="0"/>
    </xf>
    <xf numFmtId="0" fontId="2" fillId="2" borderId="32" xfId="0" applyFont="1" applyFill="1" applyBorder="1"/>
    <xf numFmtId="0" fontId="19" fillId="2" borderId="55" xfId="0" applyFont="1" applyFill="1" applyBorder="1" applyAlignment="1">
      <alignment horizontal="center" vertical="center"/>
    </xf>
    <xf numFmtId="0" fontId="7" fillId="2" borderId="32" xfId="0" applyFont="1" applyFill="1" applyBorder="1" applyAlignment="1">
      <alignment horizontal="left"/>
    </xf>
    <xf numFmtId="164" fontId="22" fillId="2" borderId="32" xfId="0" applyNumberFormat="1" applyFont="1" applyFill="1" applyBorder="1"/>
    <xf numFmtId="0" fontId="7" fillId="2" borderId="45" xfId="0" applyFont="1" applyFill="1" applyBorder="1" applyAlignment="1">
      <alignment horizontal="center"/>
    </xf>
    <xf numFmtId="164" fontId="22" fillId="2" borderId="47" xfId="0" applyNumberFormat="1" applyFont="1" applyFill="1" applyBorder="1"/>
    <xf numFmtId="0" fontId="23" fillId="2" borderId="6" xfId="0" applyFont="1" applyFill="1" applyBorder="1" applyAlignment="1">
      <alignment horizontal="center"/>
    </xf>
    <xf numFmtId="0" fontId="23" fillId="2" borderId="48" xfId="0" applyFont="1" applyFill="1" applyBorder="1" applyAlignment="1">
      <alignment horizontal="center"/>
    </xf>
    <xf numFmtId="0" fontId="8" fillId="2" borderId="0" xfId="0" applyFont="1" applyFill="1" applyAlignment="1">
      <alignment horizontal="center"/>
    </xf>
    <xf numFmtId="0" fontId="8" fillId="2" borderId="19" xfId="0" applyFont="1" applyFill="1" applyBorder="1" applyAlignment="1">
      <alignment horizontal="center"/>
    </xf>
    <xf numFmtId="0" fontId="3" fillId="2" borderId="33" xfId="0" applyFont="1" applyFill="1" applyBorder="1"/>
    <xf numFmtId="0" fontId="7" fillId="2" borderId="20" xfId="0" applyFont="1" applyFill="1" applyBorder="1" applyAlignment="1">
      <alignment horizontal="left"/>
    </xf>
    <xf numFmtId="0" fontId="8" fillId="2" borderId="21" xfId="0" applyFont="1" applyFill="1" applyBorder="1" applyAlignment="1">
      <alignment horizontal="left"/>
    </xf>
    <xf numFmtId="0" fontId="8" fillId="2" borderId="22" xfId="0" applyFont="1" applyFill="1" applyBorder="1" applyAlignment="1">
      <alignment horizontal="left"/>
    </xf>
    <xf numFmtId="164" fontId="22" fillId="2" borderId="6" xfId="0" applyNumberFormat="1" applyFont="1" applyFill="1" applyBorder="1"/>
    <xf numFmtId="0" fontId="7" fillId="2" borderId="0" xfId="0" applyFont="1" applyFill="1" applyAlignment="1">
      <alignment horizontal="center"/>
    </xf>
    <xf numFmtId="0" fontId="7" fillId="2" borderId="20" xfId="0" applyFont="1" applyFill="1" applyBorder="1" applyAlignment="1">
      <alignment horizontal="center"/>
    </xf>
    <xf numFmtId="49" fontId="59" fillId="2" borderId="33" xfId="0" applyNumberFormat="1" applyFont="1" applyFill="1" applyBorder="1" applyAlignment="1" applyProtection="1">
      <alignment horizontal="center"/>
      <protection locked="0"/>
    </xf>
    <xf numFmtId="49" fontId="7" fillId="2" borderId="33" xfId="0" applyNumberFormat="1"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0" fillId="2" borderId="33" xfId="0" applyFill="1" applyBorder="1" applyAlignment="1">
      <alignment horizontal="left"/>
    </xf>
    <xf numFmtId="49" fontId="7" fillId="0" borderId="1" xfId="0" applyNumberFormat="1" applyFont="1" applyBorder="1" applyProtection="1">
      <protection locked="0"/>
    </xf>
    <xf numFmtId="0" fontId="7" fillId="0" borderId="1" xfId="0" applyFont="1" applyBorder="1" applyProtection="1">
      <protection locked="0"/>
    </xf>
    <xf numFmtId="0" fontId="59" fillId="0" borderId="0" xfId="0" applyFont="1" applyAlignment="1">
      <alignment horizontal="center"/>
    </xf>
    <xf numFmtId="0" fontId="19" fillId="3" borderId="54" xfId="0" applyFont="1" applyFill="1" applyBorder="1" applyAlignment="1">
      <alignment horizontal="center"/>
    </xf>
    <xf numFmtId="3" fontId="10" fillId="0" borderId="13" xfId="0" applyNumberFormat="1" applyFont="1" applyBorder="1" applyAlignment="1">
      <alignment horizontal="center"/>
    </xf>
    <xf numFmtId="3" fontId="6" fillId="0" borderId="13" xfId="0" applyNumberFormat="1" applyFont="1" applyBorder="1" applyAlignment="1">
      <alignment horizontal="center"/>
    </xf>
    <xf numFmtId="9" fontId="0" fillId="0" borderId="0" xfId="7" applyFont="1"/>
    <xf numFmtId="166" fontId="6" fillId="0" borderId="16" xfId="0" applyNumberFormat="1" applyFont="1" applyBorder="1" applyAlignment="1" applyProtection="1">
      <alignment horizontal="left"/>
      <protection locked="0"/>
    </xf>
    <xf numFmtId="0" fontId="6" fillId="0" borderId="11" xfId="0" applyFont="1" applyBorder="1" applyAlignment="1" applyProtection="1">
      <alignment horizontal="center"/>
      <protection locked="0"/>
    </xf>
    <xf numFmtId="0" fontId="6" fillId="0" borderId="26"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28" fillId="0" borderId="50" xfId="0" applyFont="1" applyBorder="1" applyAlignment="1" applyProtection="1">
      <alignment horizontal="center"/>
      <protection locked="0"/>
    </xf>
    <xf numFmtId="0" fontId="30" fillId="0" borderId="16" xfId="0" applyFont="1" applyBorder="1" applyAlignment="1" applyProtection="1">
      <alignment horizontal="center" vertical="center"/>
      <protection locked="0"/>
    </xf>
    <xf numFmtId="0" fontId="60" fillId="0" borderId="58" xfId="0" applyFont="1" applyBorder="1" applyAlignment="1" applyProtection="1">
      <alignment horizontal="center"/>
      <protection locked="0"/>
    </xf>
    <xf numFmtId="0" fontId="60" fillId="0" borderId="46" xfId="0" applyFont="1" applyBorder="1" applyAlignment="1" applyProtection="1">
      <alignment horizontal="center"/>
      <protection locked="0"/>
    </xf>
    <xf numFmtId="0" fontId="7" fillId="0" borderId="14" xfId="0" applyFont="1" applyBorder="1" applyAlignment="1">
      <alignment horizontal="center"/>
    </xf>
    <xf numFmtId="0" fontId="7" fillId="0" borderId="58" xfId="0" applyFont="1" applyBorder="1" applyAlignment="1">
      <alignment horizontal="center"/>
    </xf>
    <xf numFmtId="0" fontId="7" fillId="0" borderId="46" xfId="0" applyFont="1" applyBorder="1" applyAlignment="1">
      <alignment horizontal="center"/>
    </xf>
    <xf numFmtId="164" fontId="7" fillId="0" borderId="16" xfId="0" applyNumberFormat="1" applyFont="1" applyBorder="1" applyAlignment="1" applyProtection="1">
      <alignment horizontal="center"/>
      <protection locked="0"/>
    </xf>
    <xf numFmtId="0" fontId="7" fillId="0" borderId="16" xfId="0" applyFont="1" applyBorder="1" applyAlignment="1" applyProtection="1">
      <alignment horizontal="center"/>
      <protection locked="0"/>
    </xf>
    <xf numFmtId="0" fontId="60" fillId="0" borderId="9" xfId="0" applyFont="1" applyBorder="1" applyAlignment="1" applyProtection="1">
      <alignment horizontal="center"/>
      <protection locked="0"/>
    </xf>
    <xf numFmtId="0" fontId="7" fillId="0" borderId="9" xfId="0" applyFont="1" applyBorder="1" applyProtection="1">
      <protection locked="0"/>
    </xf>
    <xf numFmtId="0" fontId="0" fillId="0" borderId="1" xfId="0" applyBorder="1" applyProtection="1">
      <protection locked="0"/>
    </xf>
    <xf numFmtId="0" fontId="2" fillId="0" borderId="1" xfId="0" applyFont="1" applyBorder="1"/>
    <xf numFmtId="49" fontId="59" fillId="0" borderId="3" xfId="0" applyNumberFormat="1" applyFont="1" applyBorder="1" applyAlignment="1">
      <alignment horizontal="center"/>
    </xf>
    <xf numFmtId="0" fontId="59" fillId="0" borderId="2" xfId="0" applyFont="1" applyBorder="1" applyAlignment="1">
      <alignment horizontal="center"/>
    </xf>
    <xf numFmtId="0" fontId="1" fillId="0" borderId="2" xfId="0" applyFont="1" applyBorder="1" applyAlignment="1">
      <alignment horizontal="center"/>
    </xf>
    <xf numFmtId="0" fontId="19" fillId="0" borderId="45" xfId="0" applyFont="1" applyBorder="1"/>
    <xf numFmtId="3" fontId="10" fillId="0" borderId="36" xfId="0" applyNumberFormat="1" applyFont="1" applyBorder="1" applyAlignment="1">
      <alignment horizontal="center"/>
    </xf>
    <xf numFmtId="0" fontId="25" fillId="0" borderId="16" xfId="0" applyFont="1" applyBorder="1" applyAlignment="1" applyProtection="1">
      <alignment horizontal="left"/>
      <protection locked="0"/>
    </xf>
    <xf numFmtId="9" fontId="10" fillId="0" borderId="57" xfId="7" applyFont="1" applyBorder="1" applyAlignment="1" applyProtection="1">
      <alignment horizontal="center"/>
      <protection locked="0"/>
    </xf>
    <xf numFmtId="3" fontId="6" fillId="0" borderId="16" xfId="0" applyNumberFormat="1" applyFont="1" applyBorder="1" applyAlignment="1" applyProtection="1">
      <alignment horizontal="center"/>
      <protection locked="0"/>
    </xf>
    <xf numFmtId="3" fontId="6" fillId="0" borderId="9" xfId="0" applyNumberFormat="1" applyFont="1" applyBorder="1" applyAlignment="1" applyProtection="1">
      <alignment horizontal="center"/>
      <protection locked="0"/>
    </xf>
    <xf numFmtId="0" fontId="25" fillId="0" borderId="9" xfId="0" applyFont="1" applyBorder="1" applyAlignment="1" applyProtection="1">
      <alignment horizontal="left"/>
      <protection locked="0"/>
    </xf>
    <xf numFmtId="0" fontId="0" fillId="0" borderId="0" xfId="0" applyProtection="1">
      <protection locked="0"/>
    </xf>
    <xf numFmtId="0" fontId="25" fillId="0" borderId="16" xfId="0" applyFont="1" applyBorder="1" applyProtection="1">
      <protection locked="0"/>
    </xf>
    <xf numFmtId="0" fontId="0" fillId="0" borderId="13" xfId="0" applyBorder="1" applyProtection="1">
      <protection locked="0"/>
    </xf>
    <xf numFmtId="0" fontId="1" fillId="0" borderId="13" xfId="0" applyFont="1" applyBorder="1" applyProtection="1">
      <protection locked="0"/>
    </xf>
    <xf numFmtId="0" fontId="0" fillId="0" borderId="14" xfId="0" applyBorder="1" applyProtection="1">
      <protection locked="0"/>
    </xf>
    <xf numFmtId="0" fontId="0" fillId="0" borderId="16" xfId="0" applyBorder="1" applyProtection="1">
      <protection locked="0"/>
    </xf>
    <xf numFmtId="0" fontId="25" fillId="0" borderId="0" xfId="0" applyFont="1" applyProtection="1">
      <protection locked="0"/>
    </xf>
    <xf numFmtId="0" fontId="25" fillId="0" borderId="19" xfId="0" applyFont="1" applyBorder="1" applyProtection="1">
      <protection locked="0"/>
    </xf>
    <xf numFmtId="0" fontId="0" fillId="0" borderId="21" xfId="0" applyBorder="1" applyProtection="1">
      <protection locked="0"/>
    </xf>
    <xf numFmtId="0" fontId="25" fillId="0" borderId="45" xfId="0" applyFont="1" applyBorder="1" applyProtection="1">
      <protection locked="0"/>
    </xf>
    <xf numFmtId="0" fontId="2" fillId="0" borderId="7" xfId="0" applyFont="1" applyBorder="1" applyAlignment="1" applyProtection="1">
      <alignment horizontal="center"/>
      <protection locked="0"/>
    </xf>
    <xf numFmtId="0" fontId="0" fillId="0" borderId="34" xfId="0" applyBorder="1" applyProtection="1">
      <protection locked="0"/>
    </xf>
    <xf numFmtId="0" fontId="2" fillId="0" borderId="16" xfId="0" applyFont="1" applyBorder="1" applyProtection="1">
      <protection locked="0"/>
    </xf>
    <xf numFmtId="0" fontId="2" fillId="0" borderId="32" xfId="0" applyFont="1" applyBorder="1" applyProtection="1">
      <protection locked="0"/>
    </xf>
    <xf numFmtId="0" fontId="35" fillId="0" borderId="16" xfId="0" applyFont="1" applyBorder="1" applyProtection="1">
      <protection locked="0"/>
    </xf>
    <xf numFmtId="0" fontId="2" fillId="0" borderId="36" xfId="0" applyFont="1" applyBorder="1" applyProtection="1">
      <protection locked="0"/>
    </xf>
    <xf numFmtId="0" fontId="10" fillId="3" borderId="5" xfId="0" applyFont="1" applyFill="1" applyBorder="1" applyAlignment="1">
      <alignment horizontal="center" wrapText="1"/>
    </xf>
    <xf numFmtId="164" fontId="7" fillId="0" borderId="9" xfId="0" applyNumberFormat="1" applyFont="1" applyBorder="1" applyAlignment="1">
      <alignment horizontal="center"/>
    </xf>
    <xf numFmtId="164" fontId="7" fillId="0" borderId="9" xfId="0" applyNumberFormat="1" applyFont="1" applyBorder="1"/>
    <xf numFmtId="0" fontId="9" fillId="0" borderId="15" xfId="0" applyFont="1" applyBorder="1" applyAlignment="1">
      <alignment horizontal="right"/>
    </xf>
    <xf numFmtId="0" fontId="52" fillId="0" borderId="65" xfId="0" applyFont="1" applyBorder="1" applyAlignment="1">
      <alignment horizontal="center" vertical="center" wrapText="1"/>
    </xf>
    <xf numFmtId="0" fontId="51" fillId="0" borderId="66" xfId="0" applyFont="1" applyBorder="1" applyAlignment="1">
      <alignment horizontal="center" vertical="center" wrapText="1"/>
    </xf>
    <xf numFmtId="0" fontId="52" fillId="0" borderId="63" xfId="0" applyFont="1" applyBorder="1" applyProtection="1">
      <protection locked="0"/>
    </xf>
    <xf numFmtId="0" fontId="66" fillId="0" borderId="63" xfId="0" applyFont="1" applyBorder="1" applyProtection="1">
      <protection locked="0"/>
    </xf>
    <xf numFmtId="0" fontId="2" fillId="0" borderId="0" xfId="0" applyFont="1" applyProtection="1">
      <protection locked="0"/>
    </xf>
    <xf numFmtId="0" fontId="25" fillId="0" borderId="16" xfId="0" applyFont="1" applyBorder="1" applyAlignment="1" applyProtection="1">
      <alignment horizontal="center"/>
      <protection locked="0"/>
    </xf>
    <xf numFmtId="0" fontId="52" fillId="0" borderId="64" xfId="0" applyFont="1" applyBorder="1" applyAlignment="1" applyProtection="1">
      <alignment horizontal="center"/>
      <protection locked="0"/>
    </xf>
    <xf numFmtId="0" fontId="0" fillId="0" borderId="9" xfId="0" applyBorder="1"/>
    <xf numFmtId="0" fontId="0" fillId="0" borderId="10" xfId="0" applyBorder="1"/>
    <xf numFmtId="0" fontId="0" fillId="0" borderId="11" xfId="0" applyBorder="1"/>
    <xf numFmtId="0" fontId="0" fillId="0" borderId="13" xfId="0" applyBorder="1"/>
    <xf numFmtId="0" fontId="0" fillId="0" borderId="0" xfId="0"/>
    <xf numFmtId="0" fontId="0" fillId="0" borderId="0" xfId="0"/>
    <xf numFmtId="0" fontId="25" fillId="0" borderId="16" xfId="0" applyFont="1" applyBorder="1"/>
    <xf numFmtId="0" fontId="1" fillId="8" borderId="16" xfId="0" applyFont="1" applyFill="1" applyBorder="1"/>
    <xf numFmtId="0" fontId="0" fillId="8" borderId="16" xfId="0" applyFill="1" applyBorder="1"/>
    <xf numFmtId="0" fontId="0" fillId="0" borderId="12" xfId="0" applyBorder="1"/>
    <xf numFmtId="0" fontId="0" fillId="0" borderId="55" xfId="0" applyBorder="1"/>
    <xf numFmtId="0" fontId="21" fillId="0" borderId="0" xfId="0" applyFont="1"/>
    <xf numFmtId="0" fontId="0" fillId="0" borderId="0" xfId="0"/>
    <xf numFmtId="0" fontId="0" fillId="0" borderId="55" xfId="0" applyBorder="1" applyProtection="1">
      <protection locked="0"/>
    </xf>
    <xf numFmtId="0" fontId="2" fillId="0" borderId="0" xfId="0" applyFont="1" applyAlignment="1">
      <alignment horizontal="center"/>
    </xf>
    <xf numFmtId="0" fontId="0" fillId="0" borderId="13" xfId="0" applyBorder="1"/>
    <xf numFmtId="0" fontId="0" fillId="0" borderId="14" xfId="0" applyBorder="1"/>
    <xf numFmtId="0" fontId="0" fillId="0" borderId="0" xfId="0"/>
    <xf numFmtId="0" fontId="9" fillId="0" borderId="0" xfId="0" applyFont="1" applyAlignment="1">
      <alignment horizontal="center"/>
    </xf>
    <xf numFmtId="0" fontId="2" fillId="0" borderId="0" xfId="0" applyFont="1" applyAlignment="1">
      <alignment horizontal="center"/>
    </xf>
    <xf numFmtId="0" fontId="0" fillId="0" borderId="10" xfId="0" applyBorder="1"/>
    <xf numFmtId="0" fontId="0" fillId="0" borderId="11" xfId="0" applyBorder="1"/>
    <xf numFmtId="0" fontId="0" fillId="0" borderId="0" xfId="0"/>
    <xf numFmtId="0" fontId="10" fillId="8" borderId="13" xfId="0" applyFont="1" applyFill="1" applyBorder="1" applyAlignment="1">
      <alignment horizontal="center"/>
    </xf>
    <xf numFmtId="0" fontId="66" fillId="0" borderId="14" xfId="0" applyFont="1" applyBorder="1" applyAlignment="1" applyProtection="1">
      <alignment horizontal="center"/>
      <protection locked="0"/>
    </xf>
    <xf numFmtId="0" fontId="56" fillId="0" borderId="16" xfId="0" applyFont="1" applyBorder="1"/>
    <xf numFmtId="0" fontId="38" fillId="0" borderId="0" xfId="0" applyFont="1"/>
    <xf numFmtId="0" fontId="73" fillId="0" borderId="0" xfId="0" applyFont="1" applyAlignment="1">
      <alignment horizontal="center" wrapText="1"/>
    </xf>
    <xf numFmtId="0" fontId="33" fillId="0" borderId="0" xfId="0" applyFont="1"/>
    <xf numFmtId="0" fontId="33" fillId="0" borderId="0" xfId="0" applyFont="1" applyAlignment="1">
      <alignment horizontal="center"/>
    </xf>
    <xf numFmtId="0" fontId="33" fillId="0" borderId="33" xfId="0" applyFont="1" applyBorder="1"/>
    <xf numFmtId="0" fontId="33" fillId="0" borderId="0" xfId="0" applyFont="1" applyAlignment="1">
      <alignment horizontal="left"/>
    </xf>
    <xf numFmtId="0" fontId="48" fillId="0" borderId="0" xfId="0" applyFont="1" applyAlignment="1">
      <alignment horizontal="center"/>
    </xf>
    <xf numFmtId="0" fontId="33" fillId="0" borderId="9" xfId="0" applyFont="1" applyBorder="1"/>
    <xf numFmtId="0" fontId="33" fillId="0" borderId="16" xfId="0" applyFont="1" applyBorder="1"/>
    <xf numFmtId="0" fontId="33" fillId="0" borderId="13" xfId="0" applyFont="1" applyBorder="1"/>
    <xf numFmtId="0" fontId="38" fillId="0" borderId="0" xfId="0" applyFont="1" applyAlignment="1">
      <alignment vertical="center"/>
    </xf>
    <xf numFmtId="0" fontId="33" fillId="0" borderId="49" xfId="0" applyFont="1" applyBorder="1" applyProtection="1">
      <protection locked="0"/>
    </xf>
    <xf numFmtId="0" fontId="33" fillId="0" borderId="67" xfId="0" applyFont="1" applyBorder="1"/>
    <xf numFmtId="0" fontId="19" fillId="3" borderId="11" xfId="0" applyFont="1" applyFill="1" applyBorder="1" applyAlignment="1"/>
    <xf numFmtId="0" fontId="33" fillId="0" borderId="0" xfId="0" applyFont="1" applyProtection="1">
      <protection locked="0"/>
    </xf>
    <xf numFmtId="3" fontId="59" fillId="3" borderId="35" xfId="0" applyNumberFormat="1" applyFont="1" applyFill="1" applyBorder="1"/>
    <xf numFmtId="3" fontId="10" fillId="0" borderId="43" xfId="0" applyNumberFormat="1" applyFont="1" applyBorder="1" applyAlignment="1">
      <alignment horizontal="center"/>
    </xf>
    <xf numFmtId="3" fontId="10" fillId="0" borderId="31" xfId="0" applyNumberFormat="1" applyFont="1" applyBorder="1" applyAlignment="1">
      <alignment horizontal="center"/>
    </xf>
    <xf numFmtId="3" fontId="65" fillId="0" borderId="70" xfId="0" applyNumberFormat="1" applyFont="1" applyBorder="1" applyAlignment="1" applyProtection="1">
      <alignment horizontal="center"/>
      <protection locked="0"/>
    </xf>
    <xf numFmtId="0" fontId="10" fillId="0" borderId="16" xfId="0" applyFont="1" applyBorder="1" applyAlignment="1">
      <alignment horizontal="center"/>
    </xf>
    <xf numFmtId="3" fontId="10" fillId="0" borderId="16" xfId="0" applyNumberFormat="1" applyFont="1" applyBorder="1" applyAlignment="1">
      <alignment horizontal="center"/>
    </xf>
    <xf numFmtId="0" fontId="10" fillId="0" borderId="16" xfId="0" applyFont="1" applyBorder="1"/>
    <xf numFmtId="3" fontId="10" fillId="0" borderId="9" xfId="0" applyNumberFormat="1" applyFont="1" applyBorder="1" applyAlignment="1">
      <alignment horizontal="left"/>
    </xf>
    <xf numFmtId="0" fontId="0" fillId="0" borderId="10" xfId="0" applyBorder="1" applyAlignment="1">
      <alignment horizontal="left"/>
    </xf>
    <xf numFmtId="0" fontId="10" fillId="0" borderId="9" xfId="0" applyFont="1" applyBorder="1"/>
    <xf numFmtId="0" fontId="6" fillId="0" borderId="10" xfId="0" applyFont="1" applyBorder="1"/>
    <xf numFmtId="14" fontId="33" fillId="0" borderId="0" xfId="0" applyNumberFormat="1" applyFont="1" applyBorder="1" applyAlignment="1" applyProtection="1">
      <protection locked="0"/>
    </xf>
    <xf numFmtId="0" fontId="19" fillId="3" borderId="27" xfId="0" applyFont="1" applyFill="1" applyBorder="1" applyAlignment="1">
      <alignment horizontal="center" vertical="center"/>
    </xf>
    <xf numFmtId="0" fontId="28" fillId="0" borderId="80" xfId="0" applyFont="1" applyBorder="1" applyAlignment="1" applyProtection="1">
      <alignment horizontal="center" vertical="center"/>
      <protection locked="0"/>
    </xf>
    <xf numFmtId="0" fontId="51" fillId="0" borderId="84" xfId="0" applyFont="1" applyBorder="1" applyAlignment="1">
      <alignment horizontal="center" vertical="center" wrapText="1"/>
    </xf>
    <xf numFmtId="0" fontId="51" fillId="0" borderId="85" xfId="0" applyFont="1" applyBorder="1" applyAlignment="1">
      <alignment horizontal="left" vertical="center" wrapText="1"/>
    </xf>
    <xf numFmtId="0" fontId="59" fillId="3" borderId="84" xfId="0" applyFont="1" applyFill="1" applyBorder="1" applyAlignment="1">
      <alignment horizontal="center"/>
    </xf>
    <xf numFmtId="1" fontId="59" fillId="3" borderId="84" xfId="0" applyNumberFormat="1" applyFont="1" applyFill="1" applyBorder="1" applyAlignment="1">
      <alignment horizontal="center"/>
    </xf>
    <xf numFmtId="2" fontId="59" fillId="3" borderId="84" xfId="0" applyNumberFormat="1" applyFont="1" applyFill="1" applyBorder="1" applyAlignment="1">
      <alignment horizontal="center"/>
    </xf>
    <xf numFmtId="5" fontId="59" fillId="3" borderId="84" xfId="2" applyNumberFormat="1" applyFont="1" applyFill="1" applyBorder="1" applyAlignment="1">
      <alignment horizontal="center" wrapText="1"/>
    </xf>
    <xf numFmtId="0" fontId="59" fillId="3" borderId="84" xfId="0" applyFont="1" applyFill="1" applyBorder="1" applyAlignment="1">
      <alignment horizontal="center" wrapText="1"/>
    </xf>
    <xf numFmtId="0" fontId="26" fillId="3" borderId="84" xfId="0" applyFont="1" applyFill="1" applyBorder="1" applyAlignment="1">
      <alignment horizontal="center"/>
    </xf>
    <xf numFmtId="0" fontId="26" fillId="3" borderId="5" xfId="0" applyFont="1" applyFill="1" applyBorder="1" applyAlignment="1">
      <alignment horizontal="center" wrapText="1"/>
    </xf>
    <xf numFmtId="0" fontId="69" fillId="3" borderId="5" xfId="0" applyFont="1" applyFill="1" applyBorder="1" applyAlignment="1">
      <alignment horizontal="center" wrapText="1"/>
    </xf>
    <xf numFmtId="0" fontId="20" fillId="0" borderId="82" xfId="0" applyFont="1" applyBorder="1" applyProtection="1">
      <protection locked="0"/>
    </xf>
    <xf numFmtId="170" fontId="20" fillId="0" borderId="82" xfId="0" applyNumberFormat="1" applyFont="1" applyBorder="1" applyProtection="1">
      <protection locked="0"/>
    </xf>
    <xf numFmtId="0" fontId="0" fillId="0" borderId="0" xfId="0"/>
    <xf numFmtId="170" fontId="20" fillId="0" borderId="82" xfId="0" applyNumberFormat="1" applyFont="1" applyBorder="1"/>
    <xf numFmtId="0" fontId="74" fillId="0" borderId="0" xfId="0" applyFont="1" applyProtection="1">
      <protection locked="0"/>
    </xf>
    <xf numFmtId="0" fontId="0" fillId="0" borderId="82" xfId="0" applyBorder="1"/>
    <xf numFmtId="0" fontId="10" fillId="3" borderId="82" xfId="0" applyFont="1" applyFill="1" applyBorder="1" applyAlignment="1">
      <alignment horizontal="center"/>
    </xf>
    <xf numFmtId="0" fontId="10" fillId="3" borderId="82" xfId="0" applyFont="1" applyFill="1" applyBorder="1" applyAlignment="1">
      <alignment horizontal="center" wrapText="1"/>
    </xf>
    <xf numFmtId="0" fontId="2" fillId="0" borderId="82" xfId="0" applyFont="1" applyBorder="1" applyProtection="1">
      <protection locked="0"/>
    </xf>
    <xf numFmtId="0" fontId="0" fillId="0" borderId="82" xfId="0" applyBorder="1" applyProtection="1">
      <protection locked="0"/>
    </xf>
    <xf numFmtId="0" fontId="20" fillId="0" borderId="82" xfId="0" applyFont="1" applyBorder="1"/>
    <xf numFmtId="3" fontId="2" fillId="0" borderId="82" xfId="0" applyNumberFormat="1" applyFont="1" applyBorder="1" applyAlignment="1" applyProtection="1">
      <alignment horizontal="left"/>
      <protection locked="0"/>
    </xf>
    <xf numFmtId="3" fontId="0" fillId="0" borderId="82" xfId="0" applyNumberFormat="1" applyBorder="1" applyAlignment="1">
      <alignment horizontal="left"/>
    </xf>
    <xf numFmtId="0" fontId="2" fillId="0" borderId="82" xfId="0" applyNumberFormat="1" applyFont="1" applyBorder="1" applyAlignment="1" applyProtection="1">
      <alignment horizontal="left"/>
      <protection locked="0"/>
    </xf>
    <xf numFmtId="0" fontId="18" fillId="0" borderId="82" xfId="0" applyFont="1" applyBorder="1" applyProtection="1">
      <protection locked="0"/>
    </xf>
    <xf numFmtId="0" fontId="18" fillId="0" borderId="82" xfId="0" applyNumberFormat="1" applyFont="1" applyBorder="1" applyAlignment="1" applyProtection="1">
      <alignment horizontal="left"/>
      <protection locked="0"/>
    </xf>
    <xf numFmtId="14" fontId="2" fillId="0" borderId="82" xfId="0" applyNumberFormat="1" applyFont="1" applyBorder="1" applyProtection="1">
      <protection locked="0"/>
    </xf>
    <xf numFmtId="0" fontId="0" fillId="0" borderId="0" xfId="0" applyBorder="1"/>
    <xf numFmtId="0" fontId="25" fillId="6" borderId="82" xfId="0" applyFont="1" applyFill="1" applyBorder="1" applyAlignment="1" applyProtection="1">
      <alignment horizontal="center"/>
      <protection locked="0"/>
    </xf>
    <xf numFmtId="0" fontId="12" fillId="6" borderId="82" xfId="0" applyFont="1" applyFill="1" applyBorder="1" applyProtection="1">
      <protection locked="0"/>
    </xf>
    <xf numFmtId="0" fontId="0" fillId="6" borderId="82" xfId="0" applyFont="1" applyFill="1" applyBorder="1" applyProtection="1">
      <protection locked="0"/>
    </xf>
    <xf numFmtId="0" fontId="1" fillId="8" borderId="82" xfId="0" applyFont="1" applyFill="1" applyBorder="1" applyAlignment="1">
      <alignment horizontal="center" wrapText="1"/>
    </xf>
    <xf numFmtId="14" fontId="20" fillId="0" borderId="82" xfId="0" applyNumberFormat="1" applyFont="1" applyBorder="1" applyAlignment="1">
      <alignment horizontal="center"/>
    </xf>
    <xf numFmtId="14" fontId="77" fillId="0" borderId="82" xfId="0" applyNumberFormat="1" applyFont="1" applyBorder="1" applyAlignment="1">
      <alignment horizontal="center"/>
    </xf>
    <xf numFmtId="17" fontId="20" fillId="0" borderId="82" xfId="0" applyNumberFormat="1" applyFont="1" applyBorder="1" applyAlignment="1">
      <alignment horizontal="center"/>
    </xf>
    <xf numFmtId="0" fontId="29" fillId="6" borderId="82" xfId="0" applyFont="1" applyFill="1" applyBorder="1" applyAlignment="1">
      <alignment horizontal="center" vertical="center"/>
    </xf>
    <xf numFmtId="0" fontId="6" fillId="0" borderId="11" xfId="0" applyFont="1" applyBorder="1" applyAlignment="1" applyProtection="1">
      <alignment horizontal="center"/>
      <protection locked="0"/>
    </xf>
    <xf numFmtId="0" fontId="0" fillId="0" borderId="82" xfId="0" applyFont="1" applyBorder="1" applyAlignment="1">
      <alignment horizontal="center"/>
    </xf>
    <xf numFmtId="0" fontId="78" fillId="0" borderId="82" xfId="0" applyFont="1" applyBorder="1" applyAlignment="1">
      <alignment horizontal="center"/>
    </xf>
    <xf numFmtId="14" fontId="75" fillId="0" borderId="82" xfId="0" applyNumberFormat="1" applyFont="1" applyBorder="1" applyAlignment="1">
      <alignment horizontal="center"/>
    </xf>
    <xf numFmtId="14" fontId="78" fillId="0" borderId="82" xfId="0" applyNumberFormat="1" applyFont="1" applyBorder="1" applyAlignment="1">
      <alignment horizontal="center"/>
    </xf>
    <xf numFmtId="1" fontId="78" fillId="0" borderId="82" xfId="0" applyNumberFormat="1" applyFont="1" applyBorder="1" applyAlignment="1">
      <alignment horizontal="center"/>
    </xf>
    <xf numFmtId="14" fontId="0" fillId="0" borderId="82" xfId="0" applyNumberFormat="1" applyFont="1" applyBorder="1" applyAlignment="1">
      <alignment horizontal="center"/>
    </xf>
    <xf numFmtId="14" fontId="21" fillId="0" borderId="82" xfId="0" applyNumberFormat="1" applyFont="1" applyBorder="1" applyAlignment="1">
      <alignment horizontal="center"/>
    </xf>
    <xf numFmtId="0" fontId="21" fillId="0" borderId="82" xfId="0" applyFont="1" applyBorder="1" applyAlignment="1">
      <alignment horizontal="center"/>
    </xf>
    <xf numFmtId="0" fontId="0" fillId="0" borderId="82" xfId="0" applyFont="1" applyBorder="1" applyAlignment="1" applyProtection="1">
      <alignment horizontal="center"/>
      <protection locked="0"/>
    </xf>
    <xf numFmtId="0" fontId="10" fillId="3" borderId="23" xfId="0" applyFont="1" applyFill="1" applyBorder="1" applyAlignment="1">
      <alignment horizontal="center"/>
    </xf>
    <xf numFmtId="0" fontId="10" fillId="3" borderId="24" xfId="0" applyFont="1" applyFill="1" applyBorder="1" applyAlignment="1">
      <alignment horizontal="center"/>
    </xf>
    <xf numFmtId="0" fontId="10" fillId="3" borderId="24" xfId="0" applyFont="1" applyFill="1" applyBorder="1" applyAlignment="1">
      <alignment horizontal="center" wrapText="1"/>
    </xf>
    <xf numFmtId="0" fontId="10" fillId="3" borderId="25" xfId="0" applyFont="1" applyFill="1" applyBorder="1" applyAlignment="1">
      <alignment horizontal="center" wrapText="1"/>
    </xf>
    <xf numFmtId="14" fontId="6" fillId="0" borderId="16" xfId="0" applyNumberFormat="1" applyFont="1" applyBorder="1" applyAlignment="1" applyProtection="1">
      <alignment horizontal="left"/>
      <protection locked="0"/>
    </xf>
    <xf numFmtId="0" fontId="33" fillId="6" borderId="82" xfId="0" applyFont="1" applyFill="1" applyBorder="1" applyAlignment="1">
      <alignment horizontal="center"/>
    </xf>
    <xf numFmtId="14" fontId="33" fillId="0" borderId="82" xfId="0" applyNumberFormat="1" applyFont="1" applyBorder="1" applyAlignment="1">
      <alignment horizontal="center"/>
    </xf>
    <xf numFmtId="0" fontId="33" fillId="0" borderId="82" xfId="0" applyFont="1" applyBorder="1" applyAlignment="1">
      <alignment horizontal="center"/>
    </xf>
    <xf numFmtId="14" fontId="33" fillId="6" borderId="82" xfId="0" applyNumberFormat="1" applyFont="1" applyFill="1" applyBorder="1" applyAlignment="1">
      <alignment horizontal="center"/>
    </xf>
    <xf numFmtId="0" fontId="33" fillId="0" borderId="82" xfId="0" quotePrefix="1" applyFont="1" applyBorder="1" applyAlignment="1">
      <alignment horizontal="center"/>
    </xf>
    <xf numFmtId="0" fontId="0" fillId="0" borderId="0" xfId="0"/>
    <xf numFmtId="0" fontId="9" fillId="0" borderId="7" xfId="0" applyFont="1" applyBorder="1" applyAlignment="1"/>
    <xf numFmtId="0" fontId="0" fillId="0" borderId="0" xfId="0" applyAlignment="1">
      <alignment wrapText="1"/>
    </xf>
    <xf numFmtId="0" fontId="0" fillId="0" borderId="0" xfId="0"/>
    <xf numFmtId="0" fontId="10" fillId="0" borderId="56" xfId="0" applyFont="1" applyBorder="1" applyAlignment="1">
      <alignment horizontal="left"/>
    </xf>
    <xf numFmtId="0" fontId="10" fillId="0" borderId="86" xfId="0" applyFont="1" applyBorder="1" applyAlignment="1">
      <alignment horizontal="center"/>
    </xf>
    <xf numFmtId="0" fontId="21" fillId="0" borderId="82" xfId="0" applyFont="1" applyBorder="1" applyAlignment="1">
      <alignment horizontal="center" vertical="center"/>
    </xf>
    <xf numFmtId="49" fontId="21" fillId="0" borderId="82" xfId="0" applyNumberFormat="1" applyFont="1" applyBorder="1" applyAlignment="1">
      <alignment horizontal="center" vertical="center"/>
    </xf>
    <xf numFmtId="1" fontId="29" fillId="6" borderId="82" xfId="3" applyNumberFormat="1" applyFont="1" applyFill="1" applyBorder="1" applyAlignment="1" applyProtection="1">
      <alignment horizontal="center" vertical="center"/>
      <protection locked="0"/>
    </xf>
    <xf numFmtId="170" fontId="29" fillId="6" borderId="82" xfId="0" applyNumberFormat="1" applyFont="1" applyFill="1" applyBorder="1" applyAlignment="1">
      <alignment horizontal="center" vertical="center"/>
    </xf>
    <xf numFmtId="3" fontId="24" fillId="6" borderId="88" xfId="3" applyNumberFormat="1" applyFont="1" applyFill="1" applyBorder="1" applyAlignment="1" applyProtection="1">
      <alignment horizontal="center" vertical="center"/>
      <protection locked="0"/>
    </xf>
    <xf numFmtId="0" fontId="32" fillId="0" borderId="82" xfId="3" applyFont="1" applyBorder="1" applyAlignment="1" applyProtection="1">
      <alignment horizontal="center" vertical="center" wrapText="1"/>
      <protection locked="0"/>
    </xf>
    <xf numFmtId="0" fontId="32" fillId="0" borderId="82" xfId="3" applyFont="1" applyBorder="1" applyAlignment="1" applyProtection="1">
      <alignment horizontal="center" vertical="center"/>
      <protection locked="0"/>
    </xf>
    <xf numFmtId="49" fontId="21" fillId="6" borderId="82" xfId="0" applyNumberFormat="1" applyFont="1" applyFill="1" applyBorder="1" applyAlignment="1">
      <alignment horizontal="center" vertical="center"/>
    </xf>
    <xf numFmtId="0" fontId="29" fillId="6" borderId="23" xfId="0" applyFont="1" applyFill="1" applyBorder="1" applyAlignment="1">
      <alignment horizontal="center" vertical="center"/>
    </xf>
    <xf numFmtId="0" fontId="21" fillId="0" borderId="24" xfId="0" applyFont="1" applyBorder="1" applyAlignment="1">
      <alignment horizontal="center" vertical="center"/>
    </xf>
    <xf numFmtId="49" fontId="21" fillId="0" borderId="24" xfId="0" applyNumberFormat="1" applyFont="1" applyBorder="1" applyAlignment="1">
      <alignment horizontal="center" vertical="center"/>
    </xf>
    <xf numFmtId="0" fontId="16" fillId="0" borderId="13" xfId="0" applyFont="1" applyBorder="1" applyAlignment="1">
      <alignment vertical="center"/>
    </xf>
    <xf numFmtId="0" fontId="29" fillId="6" borderId="24" xfId="0" applyFont="1" applyFill="1" applyBorder="1" applyAlignment="1">
      <alignment horizontal="center" vertical="center"/>
    </xf>
    <xf numFmtId="1" fontId="29" fillId="6" borderId="24" xfId="3" applyNumberFormat="1" applyFont="1" applyFill="1" applyBorder="1" applyAlignment="1" applyProtection="1">
      <alignment horizontal="center" vertical="center"/>
      <protection locked="0"/>
    </xf>
    <xf numFmtId="170" fontId="29" fillId="6" borderId="24" xfId="0" applyNumberFormat="1" applyFont="1" applyFill="1" applyBorder="1" applyAlignment="1">
      <alignment horizontal="center" vertical="center"/>
    </xf>
    <xf numFmtId="3" fontId="24" fillId="6" borderId="39" xfId="3" applyNumberFormat="1" applyFont="1" applyFill="1" applyBorder="1" applyAlignment="1" applyProtection="1">
      <alignment horizontal="center" vertical="center"/>
      <protection locked="0"/>
    </xf>
    <xf numFmtId="0" fontId="32" fillId="0" borderId="24" xfId="3" applyFont="1" applyBorder="1" applyAlignment="1" applyProtection="1">
      <alignment horizontal="center" vertical="center" wrapText="1"/>
      <protection locked="0"/>
    </xf>
    <xf numFmtId="0" fontId="32" fillId="0" borderId="24" xfId="3" applyFont="1" applyBorder="1" applyAlignment="1" applyProtection="1">
      <alignment horizontal="center" vertical="center"/>
      <protection locked="0"/>
    </xf>
    <xf numFmtId="0" fontId="29" fillId="6" borderId="26" xfId="0" applyFont="1" applyFill="1" applyBorder="1" applyAlignment="1">
      <alignment horizontal="center" vertical="center"/>
    </xf>
    <xf numFmtId="0" fontId="29" fillId="6" borderId="78" xfId="0" applyFont="1" applyFill="1" applyBorder="1" applyAlignment="1">
      <alignment horizontal="center" vertical="center"/>
    </xf>
    <xf numFmtId="0" fontId="21" fillId="0" borderId="79" xfId="0" applyFont="1" applyBorder="1" applyAlignment="1">
      <alignment horizontal="center" vertical="center"/>
    </xf>
    <xf numFmtId="49" fontId="21" fillId="0" borderId="79" xfId="0" applyNumberFormat="1" applyFont="1" applyBorder="1" applyAlignment="1">
      <alignment horizontal="center" vertical="center"/>
    </xf>
    <xf numFmtId="49" fontId="21" fillId="6" borderId="79" xfId="0" applyNumberFormat="1" applyFont="1" applyFill="1" applyBorder="1" applyAlignment="1">
      <alignment horizontal="center" vertical="center"/>
    </xf>
    <xf numFmtId="0" fontId="29" fillId="6" borderId="79" xfId="0" applyFont="1" applyFill="1" applyBorder="1" applyAlignment="1">
      <alignment horizontal="center" vertical="center"/>
    </xf>
    <xf numFmtId="1" fontId="29" fillId="6" borderId="79" xfId="3" applyNumberFormat="1" applyFont="1" applyFill="1" applyBorder="1" applyAlignment="1" applyProtection="1">
      <alignment horizontal="center" vertical="center"/>
      <protection locked="0"/>
    </xf>
    <xf numFmtId="170" fontId="29" fillId="6" borderId="79" xfId="0" applyNumberFormat="1" applyFont="1" applyFill="1" applyBorder="1" applyAlignment="1">
      <alignment horizontal="center" vertical="center"/>
    </xf>
    <xf numFmtId="3" fontId="24" fillId="6" borderId="15" xfId="3" applyNumberFormat="1" applyFont="1" applyFill="1" applyBorder="1" applyAlignment="1" applyProtection="1">
      <alignment horizontal="center" vertical="center"/>
      <protection locked="0"/>
    </xf>
    <xf numFmtId="0" fontId="32" fillId="0" borderId="79" xfId="3" applyFont="1" applyBorder="1" applyAlignment="1" applyProtection="1">
      <alignment horizontal="center" vertical="center" wrapText="1"/>
      <protection locked="0"/>
    </xf>
    <xf numFmtId="0" fontId="32" fillId="0" borderId="79" xfId="3" applyFont="1" applyBorder="1" applyAlignment="1" applyProtection="1">
      <alignment horizontal="center" vertical="center"/>
      <protection locked="0"/>
    </xf>
    <xf numFmtId="0" fontId="30" fillId="3" borderId="16" xfId="0" applyFont="1" applyFill="1" applyBorder="1" applyAlignment="1">
      <alignment horizontal="center"/>
    </xf>
    <xf numFmtId="49" fontId="79" fillId="0" borderId="24" xfId="0" applyNumberFormat="1" applyFont="1" applyBorder="1" applyAlignment="1">
      <alignment horizontal="center" vertical="center"/>
    </xf>
    <xf numFmtId="0" fontId="48" fillId="6" borderId="82" xfId="0" applyFont="1" applyFill="1" applyBorder="1" applyAlignment="1">
      <alignment horizontal="center"/>
    </xf>
    <xf numFmtId="170" fontId="31" fillId="0" borderId="27" xfId="0" applyNumberFormat="1" applyFont="1" applyBorder="1" applyAlignment="1">
      <alignment horizontal="center"/>
    </xf>
    <xf numFmtId="0" fontId="31" fillId="0" borderId="24" xfId="0" applyFont="1" applyBorder="1" applyAlignment="1">
      <alignment horizontal="center" vertical="center"/>
    </xf>
    <xf numFmtId="0" fontId="31" fillId="0" borderId="82" xfId="0" applyFont="1" applyBorder="1" applyAlignment="1">
      <alignment horizontal="center" vertical="center"/>
    </xf>
    <xf numFmtId="6" fontId="33" fillId="0" borderId="24" xfId="0" applyNumberFormat="1" applyFont="1" applyBorder="1" applyAlignment="1">
      <alignment horizontal="center" vertical="center"/>
    </xf>
    <xf numFmtId="6" fontId="33" fillId="0" borderId="82" xfId="0" applyNumberFormat="1" applyFont="1" applyBorder="1" applyAlignment="1">
      <alignment horizontal="center" vertical="center"/>
    </xf>
    <xf numFmtId="3" fontId="33" fillId="0" borderId="25" xfId="0" applyNumberFormat="1" applyFont="1" applyBorder="1" applyAlignment="1">
      <alignment horizontal="center" vertical="center"/>
    </xf>
    <xf numFmtId="3" fontId="33" fillId="0" borderId="27" xfId="0" applyNumberFormat="1" applyFont="1" applyBorder="1" applyAlignment="1">
      <alignment horizontal="center" vertical="center"/>
    </xf>
    <xf numFmtId="14" fontId="20" fillId="0" borderId="26" xfId="0" applyNumberFormat="1" applyFont="1" applyBorder="1" applyAlignment="1">
      <alignment horizontal="center"/>
    </xf>
    <xf numFmtId="14" fontId="20" fillId="0" borderId="78" xfId="0" applyNumberFormat="1" applyFont="1" applyBorder="1" applyAlignment="1">
      <alignment horizontal="center"/>
    </xf>
    <xf numFmtId="0" fontId="33" fillId="0" borderId="79" xfId="0" applyFont="1" applyBorder="1" applyAlignment="1">
      <alignment horizontal="center" vertical="center"/>
    </xf>
    <xf numFmtId="0" fontId="33" fillId="0" borderId="79" xfId="0" applyFont="1" applyBorder="1" applyAlignment="1">
      <alignment horizontal="center"/>
    </xf>
    <xf numFmtId="0" fontId="0" fillId="0" borderId="79" xfId="0" applyFont="1" applyBorder="1" applyAlignment="1" applyProtection="1">
      <alignment horizontal="center"/>
      <protection locked="0"/>
    </xf>
    <xf numFmtId="6" fontId="33" fillId="0" borderId="79" xfId="0" applyNumberFormat="1" applyFont="1" applyBorder="1" applyAlignment="1">
      <alignment horizontal="center" vertical="center"/>
    </xf>
    <xf numFmtId="3" fontId="33" fillId="0" borderId="80" xfId="0" applyNumberFormat="1" applyFont="1" applyBorder="1" applyAlignment="1">
      <alignment horizontal="center" vertical="center"/>
    </xf>
    <xf numFmtId="170" fontId="31" fillId="0" borderId="80" xfId="0" applyNumberFormat="1" applyFont="1" applyBorder="1" applyAlignment="1">
      <alignment horizontal="center"/>
    </xf>
    <xf numFmtId="6" fontId="0" fillId="0" borderId="0" xfId="0" applyNumberFormat="1"/>
    <xf numFmtId="0" fontId="0" fillId="0" borderId="82" xfId="0" applyBorder="1" applyAlignment="1">
      <alignment horizontal="center"/>
    </xf>
    <xf numFmtId="0" fontId="52" fillId="0" borderId="63" xfId="0" applyFont="1" applyBorder="1" applyAlignment="1" applyProtection="1">
      <alignment horizontal="center"/>
      <protection locked="0"/>
    </xf>
    <xf numFmtId="0" fontId="6" fillId="0" borderId="82" xfId="0" applyFont="1" applyBorder="1" applyAlignment="1" applyProtection="1">
      <alignment horizontal="center"/>
      <protection locked="0"/>
    </xf>
    <xf numFmtId="169" fontId="52" fillId="0" borderId="83" xfId="0" applyNumberFormat="1" applyFont="1" applyBorder="1" applyAlignment="1" applyProtection="1">
      <alignment horizontal="center"/>
      <protection locked="0"/>
    </xf>
    <xf numFmtId="0" fontId="4" fillId="0" borderId="17" xfId="0" applyFont="1" applyBorder="1" applyAlignment="1">
      <alignment horizontal="center"/>
    </xf>
    <xf numFmtId="0" fontId="4" fillId="0" borderId="71" xfId="0" applyFont="1" applyBorder="1" applyAlignment="1">
      <alignment horizontal="center"/>
    </xf>
    <xf numFmtId="0" fontId="4" fillId="0" borderId="88" xfId="0" applyFont="1" applyBorder="1" applyAlignment="1">
      <alignment horizontal="center"/>
    </xf>
    <xf numFmtId="3" fontId="64" fillId="0" borderId="20" xfId="0" applyNumberFormat="1" applyFont="1" applyBorder="1" applyAlignment="1">
      <alignment horizontal="center"/>
    </xf>
    <xf numFmtId="3" fontId="64" fillId="0" borderId="21" xfId="0" applyNumberFormat="1" applyFont="1" applyBorder="1" applyAlignment="1">
      <alignment horizontal="center"/>
    </xf>
    <xf numFmtId="0" fontId="10" fillId="0" borderId="9" xfId="0" applyFont="1" applyBorder="1" applyAlignment="1">
      <alignment horizontal="center"/>
    </xf>
    <xf numFmtId="0" fontId="10" fillId="0" borderId="11" xfId="0" applyFont="1" applyBorder="1" applyAlignment="1">
      <alignment horizontal="center"/>
    </xf>
    <xf numFmtId="3" fontId="10" fillId="0" borderId="9" xfId="0" applyNumberFormat="1" applyFont="1" applyBorder="1" applyAlignment="1">
      <alignment horizontal="center"/>
    </xf>
    <xf numFmtId="3" fontId="10" fillId="0" borderId="11" xfId="0" applyNumberFormat="1" applyFont="1" applyBorder="1" applyAlignment="1">
      <alignment horizontal="center"/>
    </xf>
    <xf numFmtId="3" fontId="10" fillId="0" borderId="10" xfId="0" applyNumberFormat="1" applyFont="1" applyBorder="1" applyAlignment="1">
      <alignment horizontal="center"/>
    </xf>
    <xf numFmtId="3" fontId="28" fillId="0" borderId="73" xfId="0" applyNumberFormat="1" applyFont="1" applyBorder="1" applyAlignment="1">
      <alignment horizontal="center"/>
    </xf>
    <xf numFmtId="9" fontId="10" fillId="0" borderId="59" xfId="7" applyFont="1" applyBorder="1" applyAlignment="1" applyProtection="1">
      <alignment horizontal="center"/>
      <protection locked="0"/>
    </xf>
    <xf numFmtId="9" fontId="10" fillId="0" borderId="58" xfId="7" applyFont="1" applyBorder="1" applyAlignment="1" applyProtection="1">
      <alignment horizontal="center"/>
      <protection locked="0"/>
    </xf>
    <xf numFmtId="9" fontId="10" fillId="0" borderId="11" xfId="7" applyFont="1" applyBorder="1" applyAlignment="1" applyProtection="1">
      <alignment horizontal="center"/>
      <protection locked="0"/>
    </xf>
    <xf numFmtId="168" fontId="10" fillId="0" borderId="72" xfId="6" applyNumberFormat="1" applyFont="1" applyBorder="1" applyAlignment="1" applyProtection="1">
      <alignment horizontal="center"/>
      <protection locked="0"/>
    </xf>
    <xf numFmtId="168" fontId="10" fillId="0" borderId="70" xfId="6" applyNumberFormat="1" applyFont="1" applyBorder="1" applyAlignment="1" applyProtection="1">
      <alignment horizontal="center"/>
      <protection locked="0"/>
    </xf>
    <xf numFmtId="9" fontId="6" fillId="0" borderId="81" xfId="0" applyNumberFormat="1" applyFont="1" applyBorder="1" applyAlignment="1" applyProtection="1">
      <alignment horizontal="center"/>
      <protection locked="0"/>
    </xf>
    <xf numFmtId="9" fontId="6" fillId="0" borderId="88" xfId="0" applyNumberFormat="1" applyFont="1" applyBorder="1" applyAlignment="1" applyProtection="1">
      <alignment horizontal="center"/>
      <protection locked="0"/>
    </xf>
    <xf numFmtId="0" fontId="0" fillId="3" borderId="12"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3" borderId="33" xfId="0" applyFill="1" applyBorder="1" applyAlignment="1">
      <alignment horizontal="left"/>
    </xf>
    <xf numFmtId="0" fontId="0" fillId="3" borderId="0" xfId="0" applyFill="1" applyAlignment="1">
      <alignment horizontal="left"/>
    </xf>
    <xf numFmtId="0" fontId="0" fillId="3" borderId="19" xfId="0" applyFill="1" applyBorder="1" applyAlignment="1">
      <alignment horizontal="left"/>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164" fontId="6" fillId="0" borderId="81" xfId="0" applyNumberFormat="1" applyFont="1" applyBorder="1" applyAlignment="1" applyProtection="1">
      <alignment horizontal="center"/>
      <protection locked="0"/>
    </xf>
    <xf numFmtId="164" fontId="6" fillId="0" borderId="71" xfId="0" applyNumberFormat="1" applyFont="1" applyBorder="1" applyAlignment="1" applyProtection="1">
      <alignment horizontal="center"/>
      <protection locked="0"/>
    </xf>
    <xf numFmtId="164" fontId="6" fillId="0" borderId="76" xfId="0" applyNumberFormat="1" applyFont="1" applyBorder="1" applyAlignment="1" applyProtection="1">
      <alignment horizontal="center"/>
      <protection locked="0"/>
    </xf>
    <xf numFmtId="164" fontId="6" fillId="0" borderId="79" xfId="0" applyNumberFormat="1" applyFont="1" applyBorder="1" applyAlignment="1" applyProtection="1">
      <alignment horizontal="center"/>
      <protection locked="0"/>
    </xf>
    <xf numFmtId="164" fontId="6" fillId="0" borderId="41" xfId="0" applyNumberFormat="1" applyFont="1" applyBorder="1" applyAlignment="1" applyProtection="1">
      <alignment horizontal="center"/>
      <protection locked="0"/>
    </xf>
    <xf numFmtId="164" fontId="6" fillId="0" borderId="31" xfId="0" applyNumberFormat="1" applyFont="1" applyBorder="1" applyAlignment="1" applyProtection="1">
      <alignment horizontal="center"/>
      <protection locked="0"/>
    </xf>
    <xf numFmtId="164" fontId="6" fillId="0" borderId="42" xfId="0" applyNumberFormat="1" applyFont="1" applyBorder="1" applyAlignment="1" applyProtection="1">
      <alignment horizontal="center"/>
      <protection locked="0"/>
    </xf>
    <xf numFmtId="164" fontId="6" fillId="0" borderId="86" xfId="0" applyNumberFormat="1" applyFont="1" applyBorder="1" applyAlignment="1">
      <alignment horizontal="center"/>
    </xf>
    <xf numFmtId="164" fontId="6" fillId="0" borderId="37" xfId="0" applyNumberFormat="1" applyFont="1" applyBorder="1" applyAlignment="1">
      <alignment horizontal="center"/>
    </xf>
    <xf numFmtId="164" fontId="6" fillId="0" borderId="7" xfId="0" applyNumberFormat="1" applyFont="1" applyBorder="1" applyAlignment="1">
      <alignment horizontal="center"/>
    </xf>
    <xf numFmtId="164" fontId="6" fillId="0" borderId="34" xfId="0" applyNumberFormat="1" applyFont="1" applyBorder="1" applyAlignment="1">
      <alignment horizontal="center"/>
    </xf>
    <xf numFmtId="0" fontId="26" fillId="0" borderId="37" xfId="0" applyFont="1" applyBorder="1" applyAlignment="1">
      <alignment horizontal="center"/>
    </xf>
    <xf numFmtId="0" fontId="26" fillId="0" borderId="87" xfId="0" applyFont="1" applyBorder="1" applyAlignment="1">
      <alignment horizontal="center"/>
    </xf>
    <xf numFmtId="3" fontId="10" fillId="0" borderId="9" xfId="0" applyNumberFormat="1" applyFont="1" applyBorder="1" applyAlignment="1">
      <alignment horizontal="left"/>
    </xf>
    <xf numFmtId="0" fontId="6" fillId="0" borderId="11" xfId="0" applyFont="1" applyBorder="1" applyAlignment="1">
      <alignment horizontal="left"/>
    </xf>
    <xf numFmtId="0" fontId="1" fillId="0" borderId="9" xfId="0" applyFont="1" applyBorder="1" applyAlignment="1">
      <alignment horizontal="center"/>
    </xf>
    <xf numFmtId="0" fontId="0" fillId="0" borderId="11" xfId="0" applyBorder="1" applyAlignment="1">
      <alignment horizontal="center"/>
    </xf>
    <xf numFmtId="0" fontId="10" fillId="0" borderId="10" xfId="0" applyFont="1" applyBorder="1" applyAlignment="1">
      <alignment horizontal="center"/>
    </xf>
    <xf numFmtId="0" fontId="0" fillId="0" borderId="10" xfId="0" applyBorder="1" applyAlignment="1">
      <alignment horizontal="center"/>
    </xf>
    <xf numFmtId="0" fontId="10" fillId="0" borderId="9" xfId="0" applyFont="1" applyBorder="1" applyAlignment="1">
      <alignment horizontal="right"/>
    </xf>
    <xf numFmtId="0" fontId="10" fillId="0" borderId="11" xfId="0" applyFont="1" applyBorder="1" applyAlignment="1">
      <alignment horizontal="right"/>
    </xf>
    <xf numFmtId="0" fontId="0" fillId="0" borderId="11" xfId="0" applyBorder="1" applyAlignment="1">
      <alignment horizontal="left"/>
    </xf>
    <xf numFmtId="3" fontId="10" fillId="0" borderId="9" xfId="0" applyNumberFormat="1" applyFont="1" applyBorder="1" applyAlignment="1" applyProtection="1">
      <alignment horizontal="center"/>
      <protection locked="0"/>
    </xf>
    <xf numFmtId="0" fontId="19" fillId="3" borderId="12" xfId="0" applyFont="1" applyFill="1" applyBorder="1" applyAlignment="1">
      <alignment horizontal="center"/>
    </xf>
    <xf numFmtId="0" fontId="19" fillId="3" borderId="13" xfId="0" applyFont="1" applyFill="1" applyBorder="1" applyAlignment="1">
      <alignment horizontal="center"/>
    </xf>
    <xf numFmtId="0" fontId="19" fillId="3" borderId="90" xfId="0" applyFont="1" applyFill="1" applyBorder="1" applyAlignment="1">
      <alignment horizontal="center"/>
    </xf>
    <xf numFmtId="0" fontId="27" fillId="0" borderId="7" xfId="0" applyFont="1" applyBorder="1" applyAlignment="1">
      <alignment horizontal="center"/>
    </xf>
    <xf numFmtId="0" fontId="10" fillId="0" borderId="41" xfId="0" applyFont="1" applyBorder="1" applyAlignment="1">
      <alignment horizontal="center"/>
    </xf>
    <xf numFmtId="0" fontId="10" fillId="0" borderId="31" xfId="0" applyFont="1" applyBorder="1" applyAlignment="1">
      <alignment horizontal="center"/>
    </xf>
    <xf numFmtId="0" fontId="19" fillId="3" borderId="62" xfId="0" applyFont="1" applyFill="1" applyBorder="1" applyAlignment="1">
      <alignment horizontal="center" vertical="center"/>
    </xf>
    <xf numFmtId="0" fontId="19" fillId="3" borderId="91" xfId="0" applyFont="1" applyFill="1" applyBorder="1" applyAlignment="1">
      <alignment horizontal="center"/>
    </xf>
    <xf numFmtId="0" fontId="19" fillId="3" borderId="14" xfId="0" applyFont="1" applyFill="1" applyBorder="1" applyAlignment="1">
      <alignment horizontal="center"/>
    </xf>
    <xf numFmtId="9" fontId="6" fillId="0" borderId="38" xfId="0" applyNumberFormat="1" applyFont="1" applyBorder="1" applyAlignment="1" applyProtection="1">
      <alignment horizontal="center"/>
      <protection locked="0"/>
    </xf>
    <xf numFmtId="9" fontId="6" fillId="0" borderId="39" xfId="0" applyNumberFormat="1"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29" xfId="0" applyFont="1" applyBorder="1" applyAlignment="1" applyProtection="1">
      <alignment horizontal="center"/>
      <protection locked="0"/>
    </xf>
    <xf numFmtId="0" fontId="6" fillId="0" borderId="39" xfId="0" applyFont="1" applyBorder="1" applyAlignment="1" applyProtection="1">
      <alignment horizontal="center"/>
      <protection locked="0"/>
    </xf>
    <xf numFmtId="0" fontId="6" fillId="0" borderId="17" xfId="0" applyFont="1" applyBorder="1" applyAlignment="1" applyProtection="1">
      <alignment horizontal="center"/>
      <protection locked="0"/>
    </xf>
    <xf numFmtId="0" fontId="6" fillId="0" borderId="71" xfId="0" applyFont="1" applyBorder="1" applyAlignment="1" applyProtection="1">
      <alignment horizontal="center"/>
      <protection locked="0"/>
    </xf>
    <xf numFmtId="0" fontId="6" fillId="0" borderId="88"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31"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19" fillId="3" borderId="9" xfId="0" applyFont="1" applyFill="1" applyBorder="1" applyAlignment="1">
      <alignment horizontal="center"/>
    </xf>
    <xf numFmtId="0" fontId="19" fillId="3" borderId="11" xfId="0" applyFont="1" applyFill="1" applyBorder="1" applyAlignment="1">
      <alignment horizontal="center"/>
    </xf>
    <xf numFmtId="0" fontId="59" fillId="3" borderId="54" xfId="0" applyFont="1" applyFill="1" applyBorder="1" applyAlignment="1">
      <alignment horizontal="left"/>
    </xf>
    <xf numFmtId="0" fontId="59" fillId="3" borderId="57" xfId="0" applyFont="1" applyFill="1" applyBorder="1" applyAlignment="1">
      <alignment horizontal="left"/>
    </xf>
    <xf numFmtId="0" fontId="59" fillId="3" borderId="52" xfId="0" applyFont="1" applyFill="1" applyBorder="1" applyAlignment="1">
      <alignment horizontal="left"/>
    </xf>
    <xf numFmtId="164" fontId="6" fillId="0" borderId="82" xfId="0" applyNumberFormat="1" applyFont="1" applyBorder="1" applyAlignment="1" applyProtection="1">
      <alignment horizontal="center"/>
      <protection locked="0"/>
    </xf>
    <xf numFmtId="0" fontId="19" fillId="3" borderId="10" xfId="0" applyFont="1" applyFill="1" applyBorder="1" applyAlignment="1">
      <alignment horizontal="center"/>
    </xf>
    <xf numFmtId="3" fontId="10" fillId="0" borderId="20" xfId="0" applyNumberFormat="1" applyFont="1" applyBorder="1" applyAlignment="1" applyProtection="1">
      <alignment horizontal="center"/>
      <protection locked="0"/>
    </xf>
    <xf numFmtId="3" fontId="10" fillId="0" borderId="21" xfId="0" applyNumberFormat="1" applyFont="1" applyBorder="1" applyAlignment="1" applyProtection="1">
      <alignment horizontal="center"/>
      <protection locked="0"/>
    </xf>
    <xf numFmtId="3" fontId="10" fillId="0" borderId="22" xfId="0" applyNumberFormat="1" applyFont="1" applyBorder="1" applyAlignment="1" applyProtection="1">
      <alignment horizontal="center"/>
      <protection locked="0"/>
    </xf>
    <xf numFmtId="170" fontId="19" fillId="6" borderId="20" xfId="0" applyNumberFormat="1" applyFont="1" applyFill="1" applyBorder="1" applyAlignment="1" applyProtection="1">
      <alignment horizontal="center"/>
      <protection locked="0"/>
    </xf>
    <xf numFmtId="170" fontId="19" fillId="6" borderId="21" xfId="0" applyNumberFormat="1" applyFont="1" applyFill="1" applyBorder="1" applyAlignment="1" applyProtection="1">
      <alignment horizontal="center"/>
      <protection locked="0"/>
    </xf>
    <xf numFmtId="170" fontId="19" fillId="6" borderId="22" xfId="0" applyNumberFormat="1" applyFont="1" applyFill="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22" xfId="0" applyFont="1" applyBorder="1" applyAlignment="1" applyProtection="1">
      <alignment horizontal="center"/>
      <protection locked="0"/>
    </xf>
    <xf numFmtId="3" fontId="64" fillId="0" borderId="9" xfId="0" applyNumberFormat="1" applyFont="1" applyBorder="1" applyAlignment="1">
      <alignment horizontal="center"/>
    </xf>
    <xf numFmtId="3" fontId="64" fillId="0" borderId="10" xfId="0" applyNumberFormat="1" applyFont="1" applyBorder="1" applyAlignment="1">
      <alignment horizontal="center"/>
    </xf>
    <xf numFmtId="3" fontId="64" fillId="0" borderId="11" xfId="0" applyNumberFormat="1" applyFont="1" applyBorder="1" applyAlignment="1">
      <alignment horizontal="center"/>
    </xf>
    <xf numFmtId="0" fontId="5" fillId="3" borderId="56" xfId="0" applyFont="1" applyFill="1" applyBorder="1" applyAlignment="1">
      <alignment horizontal="center"/>
    </xf>
    <xf numFmtId="0" fontId="5" fillId="3" borderId="49" xfId="0" applyFont="1" applyFill="1" applyBorder="1" applyAlignment="1">
      <alignment horizontal="center"/>
    </xf>
    <xf numFmtId="0" fontId="19" fillId="3" borderId="53" xfId="0" applyFont="1" applyFill="1" applyBorder="1" applyAlignment="1">
      <alignment horizontal="center"/>
    </xf>
    <xf numFmtId="0" fontId="19" fillId="3" borderId="46" xfId="0" applyFont="1" applyFill="1" applyBorder="1" applyAlignment="1">
      <alignment horizontal="center"/>
    </xf>
    <xf numFmtId="0" fontId="19" fillId="3" borderId="49" xfId="0" applyFont="1" applyFill="1" applyBorder="1" applyAlignment="1">
      <alignment horizontal="center"/>
    </xf>
    <xf numFmtId="0" fontId="19" fillId="3" borderId="17" xfId="0" applyFont="1" applyFill="1" applyBorder="1" applyAlignment="1">
      <alignment horizontal="center"/>
    </xf>
    <xf numFmtId="0" fontId="19" fillId="3" borderId="73" xfId="0" applyFont="1" applyFill="1" applyBorder="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74" xfId="0" applyFont="1" applyFill="1" applyBorder="1" applyAlignment="1">
      <alignment horizontal="center"/>
    </xf>
    <xf numFmtId="3" fontId="10" fillId="0" borderId="31" xfId="0" applyNumberFormat="1" applyFont="1" applyBorder="1" applyAlignment="1">
      <alignment horizontal="center"/>
    </xf>
    <xf numFmtId="3" fontId="65" fillId="0" borderId="73" xfId="0" applyNumberFormat="1" applyFont="1" applyBorder="1" applyAlignment="1">
      <alignment horizontal="center"/>
    </xf>
    <xf numFmtId="0" fontId="11" fillId="0" borderId="0" xfId="1" applyAlignment="1">
      <alignment horizontal="center" vertical="center" wrapText="1"/>
    </xf>
    <xf numFmtId="0" fontId="61" fillId="0" borderId="0" xfId="0" applyFont="1" applyAlignment="1">
      <alignment horizontal="center" vertical="center" wrapText="1"/>
    </xf>
    <xf numFmtId="0" fontId="60" fillId="3" borderId="10" xfId="0" applyFont="1" applyFill="1" applyBorder="1" applyAlignment="1">
      <alignment horizontal="center"/>
    </xf>
    <xf numFmtId="0" fontId="60" fillId="3" borderId="11" xfId="0" applyFont="1" applyFill="1" applyBorder="1" applyAlignment="1">
      <alignment horizontal="center"/>
    </xf>
    <xf numFmtId="164" fontId="60" fillId="3" borderId="52" xfId="0" applyNumberFormat="1" applyFont="1" applyFill="1" applyBorder="1" applyAlignment="1">
      <alignment horizontal="center"/>
    </xf>
    <xf numFmtId="164" fontId="60" fillId="3" borderId="59" xfId="0" applyNumberFormat="1" applyFont="1" applyFill="1" applyBorder="1" applyAlignment="1">
      <alignment horizontal="center"/>
    </xf>
    <xf numFmtId="0" fontId="59" fillId="3" borderId="53" xfId="0" applyFont="1" applyFill="1" applyBorder="1" applyAlignment="1">
      <alignment horizontal="left"/>
    </xf>
    <xf numFmtId="0" fontId="59" fillId="3" borderId="46" xfId="0" applyFont="1" applyFill="1" applyBorder="1" applyAlignment="1">
      <alignment horizontal="left"/>
    </xf>
    <xf numFmtId="0" fontId="67" fillId="3" borderId="12" xfId="0" applyFont="1" applyFill="1" applyBorder="1" applyAlignment="1">
      <alignment horizontal="center" vertical="center"/>
    </xf>
    <xf numFmtId="0" fontId="67" fillId="3" borderId="13" xfId="0" applyFont="1" applyFill="1" applyBorder="1" applyAlignment="1">
      <alignment horizontal="center" vertical="center"/>
    </xf>
    <xf numFmtId="0" fontId="67" fillId="3" borderId="14" xfId="0" applyFont="1" applyFill="1" applyBorder="1" applyAlignment="1">
      <alignment horizontal="center" vertical="center"/>
    </xf>
    <xf numFmtId="0" fontId="67" fillId="3" borderId="20" xfId="0" applyFont="1" applyFill="1" applyBorder="1" applyAlignment="1">
      <alignment horizontal="center" vertical="center"/>
    </xf>
    <xf numFmtId="0" fontId="67" fillId="3" borderId="21" xfId="0" applyFont="1" applyFill="1" applyBorder="1" applyAlignment="1">
      <alignment horizontal="center" vertical="center"/>
    </xf>
    <xf numFmtId="0" fontId="67" fillId="3" borderId="22" xfId="0" applyFont="1" applyFill="1" applyBorder="1" applyAlignment="1">
      <alignment horizontal="center" vertical="center"/>
    </xf>
    <xf numFmtId="0" fontId="59" fillId="3" borderId="61" xfId="0" applyFont="1" applyFill="1" applyBorder="1" applyAlignment="1">
      <alignment horizontal="left"/>
    </xf>
    <xf numFmtId="0" fontId="59" fillId="3" borderId="62" xfId="0" applyFont="1" applyFill="1" applyBorder="1" applyAlignment="1">
      <alignment horizontal="left"/>
    </xf>
    <xf numFmtId="0" fontId="8" fillId="0" borderId="2"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18" xfId="0" applyFont="1" applyBorder="1" applyAlignment="1" applyProtection="1">
      <alignment horizontal="center"/>
      <protection locked="0"/>
    </xf>
    <xf numFmtId="0" fontId="6" fillId="0" borderId="89" xfId="0" applyFont="1" applyBorder="1" applyAlignment="1" applyProtection="1">
      <alignment horizontal="center"/>
      <protection locked="0"/>
    </xf>
    <xf numFmtId="0" fontId="6" fillId="0" borderId="22"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19" fillId="8" borderId="9" xfId="0" applyFont="1" applyFill="1" applyBorder="1" applyAlignment="1">
      <alignment horizontal="left" vertical="center"/>
    </xf>
    <xf numFmtId="0" fontId="19" fillId="8" borderId="10" xfId="0" applyFont="1" applyFill="1" applyBorder="1" applyAlignment="1">
      <alignment horizontal="left" vertical="center"/>
    </xf>
    <xf numFmtId="0" fontId="19" fillId="8" borderId="11" xfId="0" applyFont="1" applyFill="1" applyBorder="1" applyAlignment="1">
      <alignment horizontal="left" vertical="center"/>
    </xf>
    <xf numFmtId="0" fontId="30" fillId="0" borderId="9"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9" xfId="0" applyFont="1" applyBorder="1" applyAlignment="1" applyProtection="1">
      <alignment horizontal="center"/>
      <protection locked="0"/>
    </xf>
    <xf numFmtId="0" fontId="28" fillId="0" borderId="10" xfId="0" applyFont="1" applyBorder="1" applyAlignment="1" applyProtection="1">
      <alignment horizontal="center"/>
      <protection locked="0"/>
    </xf>
    <xf numFmtId="0" fontId="28" fillId="0" borderId="11" xfId="0" applyFont="1" applyBorder="1" applyAlignment="1" applyProtection="1">
      <alignment horizontal="center"/>
      <protection locked="0"/>
    </xf>
    <xf numFmtId="0" fontId="30" fillId="0" borderId="9" xfId="0" applyFont="1" applyBorder="1" applyAlignment="1" applyProtection="1">
      <alignment horizontal="center"/>
      <protection locked="0"/>
    </xf>
    <xf numFmtId="0" fontId="30" fillId="0" borderId="10" xfId="0" applyFont="1" applyBorder="1" applyAlignment="1" applyProtection="1">
      <alignment horizontal="center"/>
      <protection locked="0"/>
    </xf>
    <xf numFmtId="0" fontId="30" fillId="0" borderId="11" xfId="0" applyFont="1" applyBorder="1" applyAlignment="1" applyProtection="1">
      <alignment horizontal="center"/>
      <protection locked="0"/>
    </xf>
    <xf numFmtId="0" fontId="64" fillId="0" borderId="21" xfId="0" applyFont="1" applyBorder="1" applyAlignment="1" applyProtection="1">
      <alignment horizontal="center"/>
      <protection locked="0"/>
    </xf>
    <xf numFmtId="14" fontId="71" fillId="0" borderId="13" xfId="0" applyNumberFormat="1" applyFont="1" applyBorder="1" applyAlignment="1" applyProtection="1">
      <alignment horizontal="center"/>
      <protection locked="0"/>
    </xf>
    <xf numFmtId="14" fontId="71" fillId="0" borderId="10" xfId="0" applyNumberFormat="1" applyFont="1" applyBorder="1" applyAlignment="1" applyProtection="1">
      <alignment horizontal="center"/>
      <protection locked="0"/>
    </xf>
    <xf numFmtId="0" fontId="56" fillId="0" borderId="16" xfId="0" applyFont="1" applyBorder="1" applyAlignment="1">
      <alignment horizontal="left"/>
    </xf>
    <xf numFmtId="0" fontId="51" fillId="0" borderId="9" xfId="0" applyFont="1" applyBorder="1" applyAlignment="1">
      <alignment horizontal="left" wrapText="1"/>
    </xf>
    <xf numFmtId="0" fontId="51" fillId="0" borderId="10" xfId="0" applyFont="1" applyBorder="1" applyAlignment="1">
      <alignment horizontal="left" wrapText="1"/>
    </xf>
    <xf numFmtId="0" fontId="51" fillId="0" borderId="11" xfId="0" applyFont="1" applyBorder="1" applyAlignment="1">
      <alignment horizontal="left" wrapText="1"/>
    </xf>
    <xf numFmtId="0" fontId="52" fillId="0" borderId="9" xfId="0" applyFont="1" applyBorder="1" applyAlignment="1" applyProtection="1">
      <alignment horizontal="center" wrapText="1"/>
      <protection locked="0"/>
    </xf>
    <xf numFmtId="0" fontId="52" fillId="0" borderId="10" xfId="0" applyFont="1" applyBorder="1" applyAlignment="1" applyProtection="1">
      <alignment horizontal="center"/>
      <protection locked="0"/>
    </xf>
    <xf numFmtId="0" fontId="52" fillId="0" borderId="11" xfId="0" applyFont="1" applyBorder="1" applyAlignment="1" applyProtection="1">
      <alignment horizontal="center"/>
      <protection locked="0"/>
    </xf>
    <xf numFmtId="0" fontId="52" fillId="0" borderId="9" xfId="0" applyFont="1" applyBorder="1" applyAlignment="1" applyProtection="1">
      <alignment horizontal="center"/>
      <protection locked="0"/>
    </xf>
    <xf numFmtId="0" fontId="2" fillId="0" borderId="12" xfId="0" applyFont="1" applyBorder="1" applyProtection="1">
      <protection locked="0"/>
    </xf>
    <xf numFmtId="0" fontId="2" fillId="0" borderId="13" xfId="0" applyFont="1" applyBorder="1" applyProtection="1">
      <protection locked="0"/>
    </xf>
    <xf numFmtId="0" fontId="27" fillId="0" borderId="21" xfId="0" applyFont="1" applyBorder="1" applyAlignment="1">
      <alignment horizontal="center"/>
    </xf>
    <xf numFmtId="0" fontId="19"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14" fontId="6" fillId="0" borderId="9" xfId="0" applyNumberFormat="1" applyFont="1" applyBorder="1" applyAlignment="1" applyProtection="1">
      <alignment horizontal="center"/>
      <protection locked="0"/>
    </xf>
    <xf numFmtId="14" fontId="6" fillId="0" borderId="10" xfId="0" applyNumberFormat="1" applyFont="1" applyBorder="1" applyAlignment="1" applyProtection="1">
      <alignment horizontal="center"/>
      <protection locked="0"/>
    </xf>
    <xf numFmtId="14" fontId="6" fillId="0" borderId="11" xfId="0" applyNumberFormat="1" applyFont="1" applyBorder="1" applyAlignment="1" applyProtection="1">
      <alignment horizontal="center"/>
      <protection locked="0"/>
    </xf>
    <xf numFmtId="0" fontId="11" fillId="0" borderId="9" xfId="1" applyBorder="1" applyAlignment="1">
      <alignment horizontal="center" vertical="center"/>
    </xf>
    <xf numFmtId="0" fontId="11" fillId="0" borderId="10" xfId="1" applyBorder="1" applyAlignment="1">
      <alignment horizontal="center" vertical="center"/>
    </xf>
    <xf numFmtId="0" fontId="11" fillId="0" borderId="11" xfId="1" applyBorder="1" applyAlignment="1">
      <alignment horizontal="center" vertical="center"/>
    </xf>
    <xf numFmtId="0" fontId="2" fillId="0" borderId="9" xfId="0" applyFont="1" applyBorder="1" applyAlignment="1" applyProtection="1">
      <alignment horizontal="center"/>
      <protection locked="0"/>
    </xf>
    <xf numFmtId="0" fontId="2" fillId="0" borderId="11" xfId="0" applyFont="1" applyBorder="1" applyAlignment="1" applyProtection="1">
      <alignment horizontal="center"/>
      <protection locked="0"/>
    </xf>
    <xf numFmtId="14" fontId="11" fillId="0" borderId="9" xfId="1" applyNumberFormat="1" applyBorder="1" applyAlignment="1">
      <alignment horizontal="center"/>
    </xf>
    <xf numFmtId="14" fontId="11" fillId="0" borderId="10" xfId="1" applyNumberFormat="1" applyBorder="1" applyAlignment="1">
      <alignment horizontal="center"/>
    </xf>
    <xf numFmtId="14" fontId="11" fillId="0" borderId="11" xfId="1" applyNumberFormat="1" applyBorder="1" applyAlignment="1">
      <alignment horizontal="center"/>
    </xf>
    <xf numFmtId="3" fontId="10" fillId="0" borderId="17" xfId="0" applyNumberFormat="1" applyFont="1" applyBorder="1" applyAlignment="1">
      <alignment horizontal="center" vertical="center"/>
    </xf>
    <xf numFmtId="3" fontId="10" fillId="0" borderId="71" xfId="0" applyNumberFormat="1" applyFont="1" applyBorder="1" applyAlignment="1">
      <alignment horizontal="center" vertical="center"/>
    </xf>
    <xf numFmtId="0" fontId="10" fillId="8" borderId="9" xfId="0" applyFont="1" applyFill="1" applyBorder="1" applyAlignment="1">
      <alignment horizontal="left"/>
    </xf>
    <xf numFmtId="0" fontId="10" fillId="8" borderId="11" xfId="0" applyFont="1" applyFill="1" applyBorder="1" applyAlignment="1">
      <alignment horizontal="left"/>
    </xf>
    <xf numFmtId="0" fontId="19" fillId="3" borderId="9" xfId="0" applyFont="1" applyFill="1" applyBorder="1" applyAlignment="1">
      <alignment horizontal="left" vertical="center"/>
    </xf>
    <xf numFmtId="0" fontId="19" fillId="3" borderId="11" xfId="0" applyFont="1" applyFill="1" applyBorder="1" applyAlignment="1">
      <alignment horizontal="left" vertical="center"/>
    </xf>
    <xf numFmtId="166" fontId="28" fillId="0" borderId="9" xfId="0" applyNumberFormat="1" applyFont="1" applyBorder="1" applyAlignment="1" applyProtection="1">
      <alignment horizontal="center"/>
      <protection locked="0"/>
    </xf>
    <xf numFmtId="166" fontId="28" fillId="0" borderId="10" xfId="0" applyNumberFormat="1" applyFont="1" applyBorder="1" applyAlignment="1" applyProtection="1">
      <alignment horizontal="center"/>
      <protection locked="0"/>
    </xf>
    <xf numFmtId="166" fontId="28" fillId="0" borderId="11" xfId="0" applyNumberFormat="1" applyFont="1" applyBorder="1" applyAlignment="1" applyProtection="1">
      <alignment horizontal="center"/>
      <protection locked="0"/>
    </xf>
    <xf numFmtId="0" fontId="19" fillId="3" borderId="9" xfId="0" applyFont="1" applyFill="1" applyBorder="1"/>
    <xf numFmtId="0" fontId="19" fillId="3" borderId="10" xfId="0" applyFont="1" applyFill="1" applyBorder="1"/>
    <xf numFmtId="0" fontId="19" fillId="3" borderId="11" xfId="0" applyFont="1" applyFill="1" applyBorder="1"/>
    <xf numFmtId="0" fontId="19" fillId="8" borderId="9" xfId="0" applyFont="1" applyFill="1" applyBorder="1" applyAlignment="1">
      <alignment horizontal="center"/>
    </xf>
    <xf numFmtId="0" fontId="19" fillId="8" borderId="11" xfId="0" applyFont="1" applyFill="1" applyBorder="1" applyAlignment="1">
      <alignment horizontal="center"/>
    </xf>
    <xf numFmtId="0" fontId="19" fillId="3" borderId="9" xfId="0" applyFont="1" applyFill="1" applyBorder="1" applyAlignment="1">
      <alignment horizontal="center" wrapText="1"/>
    </xf>
    <xf numFmtId="0" fontId="19" fillId="3" borderId="11" xfId="0" applyFont="1" applyFill="1" applyBorder="1" applyAlignment="1">
      <alignment horizontal="center" wrapText="1"/>
    </xf>
    <xf numFmtId="0" fontId="11" fillId="6" borderId="9" xfId="1" applyFill="1" applyBorder="1" applyAlignment="1" applyProtection="1">
      <alignment horizontal="center" vertical="center"/>
      <protection locked="0"/>
    </xf>
    <xf numFmtId="0" fontId="11" fillId="6" borderId="11" xfId="1" applyFill="1" applyBorder="1" applyAlignment="1" applyProtection="1">
      <alignment horizontal="center" vertical="center"/>
      <protection locked="0"/>
    </xf>
    <xf numFmtId="0" fontId="19" fillId="8" borderId="9" xfId="0" applyFont="1" applyFill="1" applyBorder="1" applyAlignment="1">
      <alignment horizontal="center" vertical="center"/>
    </xf>
    <xf numFmtId="0" fontId="19" fillId="8" borderId="10" xfId="0" applyFont="1" applyFill="1" applyBorder="1" applyAlignment="1">
      <alignment horizontal="center" vertical="center"/>
    </xf>
    <xf numFmtId="0" fontId="19" fillId="8" borderId="11"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30" xfId="0" applyFont="1" applyFill="1" applyBorder="1" applyAlignment="1">
      <alignment horizontal="center" vertical="center"/>
    </xf>
    <xf numFmtId="0" fontId="68" fillId="0" borderId="0" xfId="0" applyFont="1" applyAlignment="1">
      <alignment horizontal="center" vertical="center"/>
    </xf>
    <xf numFmtId="0" fontId="9" fillId="0" borderId="0" xfId="0" applyFont="1" applyAlignment="1">
      <alignment horizontal="center"/>
    </xf>
    <xf numFmtId="0" fontId="19" fillId="3" borderId="43"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42" xfId="0" applyFont="1" applyFill="1" applyBorder="1" applyAlignment="1">
      <alignment horizontal="center" vertical="center"/>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9" fillId="6" borderId="9" xfId="0" applyFont="1" applyFill="1" applyBorder="1" applyAlignment="1" applyProtection="1">
      <alignment horizontal="left" vertical="center"/>
      <protection locked="0"/>
    </xf>
    <xf numFmtId="0" fontId="19" fillId="6" borderId="11" xfId="0" applyFont="1" applyFill="1" applyBorder="1" applyAlignment="1" applyProtection="1">
      <alignment horizontal="left" vertical="center"/>
      <protection locked="0"/>
    </xf>
    <xf numFmtId="0" fontId="11" fillId="6" borderId="9" xfId="1" applyFill="1" applyBorder="1" applyAlignment="1" applyProtection="1">
      <alignment horizontal="left" vertical="center"/>
      <protection locked="0"/>
    </xf>
    <xf numFmtId="0" fontId="11" fillId="6" borderId="10" xfId="1" applyFill="1" applyBorder="1" applyAlignment="1" applyProtection="1">
      <alignment horizontal="left" vertical="center"/>
      <protection locked="0"/>
    </xf>
    <xf numFmtId="0" fontId="11" fillId="6" borderId="11" xfId="1" applyFill="1" applyBorder="1" applyAlignment="1" applyProtection="1">
      <alignment horizontal="left" vertical="center"/>
      <protection locked="0"/>
    </xf>
    <xf numFmtId="14" fontId="6" fillId="0" borderId="9" xfId="6" applyNumberFormat="1" applyFont="1" applyBorder="1" applyAlignment="1" applyProtection="1">
      <alignment horizontal="center"/>
      <protection locked="0"/>
    </xf>
    <xf numFmtId="14" fontId="6" fillId="0" borderId="10" xfId="6" applyNumberFormat="1" applyFont="1" applyBorder="1" applyAlignment="1" applyProtection="1">
      <alignment horizontal="center"/>
      <protection locked="0"/>
    </xf>
    <xf numFmtId="14" fontId="6" fillId="0" borderId="11" xfId="6" applyNumberFormat="1" applyFont="1" applyBorder="1" applyAlignment="1" applyProtection="1">
      <alignment horizontal="center"/>
      <protection locked="0"/>
    </xf>
    <xf numFmtId="0" fontId="28" fillId="0" borderId="41" xfId="0" applyFont="1" applyBorder="1" applyAlignment="1" applyProtection="1">
      <alignment horizontal="center"/>
      <protection locked="0"/>
    </xf>
    <xf numFmtId="0" fontId="28" fillId="0" borderId="15" xfId="0" applyFont="1" applyBorder="1" applyAlignment="1" applyProtection="1">
      <alignment horizontal="center"/>
      <protection locked="0"/>
    </xf>
    <xf numFmtId="0" fontId="19" fillId="3" borderId="75" xfId="0" applyFont="1" applyFill="1" applyBorder="1" applyAlignment="1">
      <alignment horizontal="center" vertical="center"/>
    </xf>
    <xf numFmtId="0" fontId="19" fillId="3" borderId="72" xfId="0" applyFont="1" applyFill="1" applyBorder="1" applyAlignment="1">
      <alignment horizontal="center" vertical="center"/>
    </xf>
    <xf numFmtId="9" fontId="6" fillId="0" borderId="41" xfId="0" applyNumberFormat="1" applyFont="1" applyBorder="1" applyAlignment="1" applyProtection="1">
      <alignment horizontal="center"/>
      <protection locked="0"/>
    </xf>
    <xf numFmtId="9" fontId="6" fillId="0" borderId="15" xfId="0" applyNumberFormat="1" applyFont="1" applyBorder="1" applyAlignment="1" applyProtection="1">
      <alignment horizontal="center"/>
      <protection locked="0"/>
    </xf>
    <xf numFmtId="0" fontId="62" fillId="0" borderId="0" xfId="0" applyFont="1" applyAlignment="1">
      <alignment horizontal="center"/>
    </xf>
    <xf numFmtId="0" fontId="2" fillId="0" borderId="0" xfId="0" applyFont="1" applyAlignment="1">
      <alignment horizontal="center"/>
    </xf>
    <xf numFmtId="0" fontId="18" fillId="0" borderId="0" xfId="0" applyFont="1" applyAlignment="1">
      <alignment horizontal="center"/>
    </xf>
    <xf numFmtId="164" fontId="60" fillId="3" borderId="10" xfId="0" applyNumberFormat="1" applyFont="1" applyFill="1" applyBorder="1" applyAlignment="1">
      <alignment horizontal="center"/>
    </xf>
    <xf numFmtId="164" fontId="60" fillId="3" borderId="9" xfId="0" applyNumberFormat="1" applyFont="1" applyFill="1" applyBorder="1" applyAlignment="1">
      <alignment horizontal="center"/>
    </xf>
    <xf numFmtId="0" fontId="2" fillId="0" borderId="57" xfId="0" applyFont="1" applyBorder="1" applyAlignment="1">
      <alignment horizontal="center"/>
    </xf>
    <xf numFmtId="0" fontId="2" fillId="0" borderId="59"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8" fillId="0" borderId="37" xfId="0" applyFont="1" applyBorder="1" applyAlignment="1" applyProtection="1">
      <alignment horizontal="center"/>
      <protection locked="0"/>
    </xf>
    <xf numFmtId="0" fontId="8" fillId="0" borderId="34" xfId="0" applyFont="1" applyBorder="1" applyAlignment="1" applyProtection="1">
      <alignment horizontal="center"/>
      <protection locked="0"/>
    </xf>
    <xf numFmtId="0" fontId="59" fillId="0" borderId="2" xfId="0" applyFont="1" applyBorder="1" applyAlignment="1">
      <alignment horizontal="center"/>
    </xf>
    <xf numFmtId="0" fontId="59" fillId="0" borderId="18" xfId="0" applyFont="1" applyBorder="1" applyAlignment="1">
      <alignment horizontal="center"/>
    </xf>
    <xf numFmtId="14" fontId="6" fillId="0" borderId="43" xfId="0" applyNumberFormat="1" applyFont="1" applyBorder="1" applyAlignment="1">
      <alignment horizontal="center"/>
    </xf>
    <xf numFmtId="0" fontId="6" fillId="0" borderId="42" xfId="0" applyFont="1" applyBorder="1" applyAlignment="1">
      <alignment horizontal="center"/>
    </xf>
    <xf numFmtId="0" fontId="10" fillId="0" borderId="9"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0" fillId="0" borderId="11" xfId="0" applyFont="1" applyBorder="1" applyAlignment="1" applyProtection="1">
      <alignment horizontal="center"/>
      <protection locked="0"/>
    </xf>
    <xf numFmtId="166" fontId="6" fillId="0" borderId="9" xfId="0" applyNumberFormat="1" applyFont="1" applyBorder="1" applyAlignment="1" applyProtection="1">
      <alignment horizontal="center"/>
      <protection locked="0"/>
    </xf>
    <xf numFmtId="166" fontId="6" fillId="0" borderId="10" xfId="0" applyNumberFormat="1" applyFont="1" applyBorder="1" applyAlignment="1" applyProtection="1">
      <alignment horizontal="center"/>
      <protection locked="0"/>
    </xf>
    <xf numFmtId="166" fontId="6" fillId="0" borderId="11" xfId="0" applyNumberFormat="1" applyFont="1" applyBorder="1" applyAlignment="1" applyProtection="1">
      <alignment horizontal="center"/>
      <protection locked="0"/>
    </xf>
    <xf numFmtId="9" fontId="76" fillId="15" borderId="37" xfId="0" applyNumberFormat="1" applyFont="1" applyFill="1" applyBorder="1" applyAlignment="1">
      <alignment horizontal="center"/>
    </xf>
    <xf numFmtId="9" fontId="76" fillId="15" borderId="87" xfId="0" applyNumberFormat="1" applyFont="1" applyFill="1" applyBorder="1" applyAlignment="1">
      <alignment horizontal="center"/>
    </xf>
    <xf numFmtId="0" fontId="19" fillId="3" borderId="57" xfId="0" applyFont="1" applyFill="1" applyBorder="1" applyAlignment="1">
      <alignment horizontal="center"/>
    </xf>
    <xf numFmtId="0" fontId="19" fillId="3" borderId="60" xfId="0" applyFont="1" applyFill="1" applyBorder="1" applyAlignment="1">
      <alignment horizontal="center"/>
    </xf>
    <xf numFmtId="0" fontId="51" fillId="0" borderId="9" xfId="0" applyFont="1" applyBorder="1" applyAlignment="1">
      <alignment horizontal="left"/>
    </xf>
    <xf numFmtId="0" fontId="51" fillId="0" borderId="10" xfId="0" applyFont="1" applyBorder="1" applyAlignment="1">
      <alignment horizontal="left"/>
    </xf>
    <xf numFmtId="0" fontId="51" fillId="0" borderId="11" xfId="0" applyFont="1" applyBorder="1" applyAlignment="1">
      <alignment horizontal="left"/>
    </xf>
    <xf numFmtId="14" fontId="56" fillId="0" borderId="16" xfId="0" applyNumberFormat="1" applyFont="1" applyBorder="1" applyAlignment="1">
      <alignment horizontal="left" wrapText="1"/>
    </xf>
    <xf numFmtId="14" fontId="54" fillId="14" borderId="9" xfId="0" applyNumberFormat="1" applyFont="1" applyFill="1" applyBorder="1" applyAlignment="1" applyProtection="1">
      <alignment horizontal="center"/>
      <protection locked="0"/>
    </xf>
    <xf numFmtId="14" fontId="54" fillId="14" borderId="10" xfId="0" applyNumberFormat="1" applyFont="1" applyFill="1" applyBorder="1" applyAlignment="1" applyProtection="1">
      <alignment horizontal="center"/>
      <protection locked="0"/>
    </xf>
    <xf numFmtId="14" fontId="56" fillId="0" borderId="16" xfId="0" applyNumberFormat="1" applyFont="1" applyBorder="1" applyAlignment="1">
      <alignment horizontal="left"/>
    </xf>
    <xf numFmtId="14" fontId="51" fillId="0" borderId="9" xfId="0" applyNumberFormat="1" applyFont="1" applyBorder="1" applyAlignment="1">
      <alignment horizontal="left" wrapText="1"/>
    </xf>
    <xf numFmtId="14" fontId="51" fillId="0" borderId="10" xfId="0" applyNumberFormat="1" applyFont="1" applyBorder="1" applyAlignment="1">
      <alignment horizontal="left" wrapText="1"/>
    </xf>
    <xf numFmtId="14" fontId="51" fillId="0" borderId="11" xfId="0" applyNumberFormat="1" applyFont="1" applyBorder="1" applyAlignment="1">
      <alignment horizontal="left" wrapText="1"/>
    </xf>
    <xf numFmtId="0" fontId="10" fillId="3" borderId="9" xfId="0" applyFont="1" applyFill="1" applyBorder="1" applyAlignment="1">
      <alignment horizontal="center"/>
    </xf>
    <xf numFmtId="0" fontId="10" fillId="3" borderId="11" xfId="0" applyFont="1" applyFill="1" applyBorder="1" applyAlignment="1">
      <alignment horizontal="center"/>
    </xf>
    <xf numFmtId="164" fontId="6" fillId="0" borderId="24" xfId="0" applyNumberFormat="1" applyFont="1" applyBorder="1" applyAlignment="1" applyProtection="1">
      <alignment horizontal="center"/>
      <protection locked="0"/>
    </xf>
    <xf numFmtId="164" fontId="6" fillId="0" borderId="38" xfId="0" applyNumberFormat="1" applyFont="1" applyBorder="1" applyAlignment="1" applyProtection="1">
      <alignment horizontal="center"/>
      <protection locked="0"/>
    </xf>
    <xf numFmtId="164" fontId="6" fillId="0" borderId="29" xfId="0" applyNumberFormat="1" applyFont="1" applyBorder="1" applyAlignment="1" applyProtection="1">
      <alignment horizontal="center"/>
      <protection locked="0"/>
    </xf>
    <xf numFmtId="164" fontId="6" fillId="0" borderId="30" xfId="0" applyNumberFormat="1" applyFont="1" applyBorder="1" applyAlignment="1" applyProtection="1">
      <alignment horizontal="center"/>
      <protection locked="0"/>
    </xf>
    <xf numFmtId="0" fontId="29" fillId="0" borderId="82"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79" xfId="0" applyFont="1" applyBorder="1" applyAlignment="1" applyProtection="1">
      <alignment horizontal="center" vertical="center"/>
      <protection locked="0"/>
    </xf>
    <xf numFmtId="0" fontId="29" fillId="0" borderId="80" xfId="0" applyFont="1" applyBorder="1" applyAlignment="1" applyProtection="1">
      <alignment horizontal="center" vertical="center"/>
      <protection locked="0"/>
    </xf>
    <xf numFmtId="0" fontId="9" fillId="3" borderId="5" xfId="0" applyFont="1" applyFill="1" applyBorder="1" applyAlignment="1">
      <alignment horizontal="center"/>
    </xf>
    <xf numFmtId="0" fontId="9" fillId="3" borderId="73" xfId="0" applyFont="1" applyFill="1" applyBorder="1" applyAlignment="1">
      <alignment horizontal="center"/>
    </xf>
    <xf numFmtId="0" fontId="9" fillId="3" borderId="85" xfId="0" applyFont="1" applyFill="1" applyBorder="1" applyAlignment="1">
      <alignment horizontal="center"/>
    </xf>
    <xf numFmtId="0" fontId="29" fillId="0" borderId="24"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0" fontId="0" fillId="0" borderId="9" xfId="0" applyBorder="1"/>
    <xf numFmtId="0" fontId="0" fillId="0" borderId="10" xfId="0" applyBorder="1"/>
    <xf numFmtId="0" fontId="0" fillId="0" borderId="11" xfId="0" applyBorder="1"/>
    <xf numFmtId="0" fontId="0" fillId="0" borderId="12" xfId="0" applyBorder="1" applyProtection="1">
      <protection locked="0"/>
    </xf>
    <xf numFmtId="0" fontId="0" fillId="0" borderId="14" xfId="0" applyBorder="1" applyProtection="1">
      <protection locked="0"/>
    </xf>
    <xf numFmtId="0" fontId="0" fillId="0" borderId="11" xfId="0" applyBorder="1" applyProtection="1">
      <protection locked="0"/>
    </xf>
    <xf numFmtId="0" fontId="2" fillId="0" borderId="47" xfId="0" applyFont="1" applyBorder="1" applyAlignment="1" applyProtection="1">
      <alignment horizontal="center"/>
      <protection locked="0"/>
    </xf>
    <xf numFmtId="0" fontId="0" fillId="0" borderId="48" xfId="0" applyBorder="1" applyProtection="1">
      <protection locked="0"/>
    </xf>
    <xf numFmtId="0" fontId="2" fillId="0" borderId="12" xfId="0" applyFont="1" applyBorder="1" applyAlignment="1" applyProtection="1">
      <alignment horizontal="center"/>
      <protection locked="0"/>
    </xf>
    <xf numFmtId="0" fontId="2" fillId="0" borderId="9" xfId="0" applyFont="1" applyBorder="1" applyProtection="1">
      <protection locked="0"/>
    </xf>
    <xf numFmtId="0" fontId="0" fillId="0" borderId="28" xfId="0" applyBorder="1"/>
    <xf numFmtId="0" fontId="0" fillId="0" borderId="29" xfId="0" applyBorder="1"/>
    <xf numFmtId="0" fontId="0" fillId="0" borderId="30" xfId="0" applyBorder="1"/>
    <xf numFmtId="0" fontId="2" fillId="0" borderId="35" xfId="0" applyFont="1" applyBorder="1" applyAlignment="1" applyProtection="1">
      <alignment horizontal="center"/>
      <protection locked="0"/>
    </xf>
    <xf numFmtId="0" fontId="0" fillId="0" borderId="34" xfId="0" applyBorder="1" applyProtection="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1" fillId="8" borderId="43" xfId="0" applyFont="1" applyFill="1" applyBorder="1" applyAlignment="1">
      <alignment horizontal="center" vertical="center"/>
    </xf>
    <xf numFmtId="0" fontId="1" fillId="8" borderId="31" xfId="0" applyFont="1" applyFill="1" applyBorder="1" applyAlignment="1">
      <alignment horizontal="center" vertical="center"/>
    </xf>
    <xf numFmtId="0" fontId="1" fillId="8" borderId="42" xfId="0" applyFont="1" applyFill="1" applyBorder="1" applyAlignment="1">
      <alignment horizontal="center" vertical="center"/>
    </xf>
    <xf numFmtId="0" fontId="0" fillId="0" borderId="9" xfId="0" applyBorder="1" applyProtection="1">
      <protection locked="0"/>
    </xf>
    <xf numFmtId="0" fontId="0" fillId="0" borderId="10" xfId="0" applyBorder="1" applyProtection="1">
      <protection locked="0"/>
    </xf>
    <xf numFmtId="0" fontId="70" fillId="8" borderId="9" xfId="0" applyFont="1" applyFill="1" applyBorder="1"/>
    <xf numFmtId="0" fontId="70" fillId="8" borderId="10" xfId="0" applyFont="1" applyFill="1" applyBorder="1"/>
    <xf numFmtId="0" fontId="70" fillId="8" borderId="11" xfId="0" applyFont="1" applyFill="1" applyBorder="1"/>
    <xf numFmtId="0" fontId="1" fillId="8" borderId="9" xfId="0" applyFont="1" applyFill="1" applyBorder="1" applyAlignment="1">
      <alignment horizontal="center"/>
    </xf>
    <xf numFmtId="0" fontId="1" fillId="8" borderId="10" xfId="0" applyFont="1" applyFill="1" applyBorder="1" applyAlignment="1">
      <alignment horizontal="center"/>
    </xf>
    <xf numFmtId="0" fontId="1" fillId="8" borderId="11" xfId="0" applyFont="1" applyFill="1" applyBorder="1" applyAlignment="1">
      <alignment horizontal="center"/>
    </xf>
    <xf numFmtId="0" fontId="33" fillId="0" borderId="0" xfId="0" applyFont="1" applyAlignment="1">
      <alignment horizontal="left" wrapText="1"/>
    </xf>
    <xf numFmtId="0" fontId="34" fillId="0" borderId="0" xfId="0" applyFont="1" applyAlignment="1">
      <alignment horizontal="center" vertical="center"/>
    </xf>
    <xf numFmtId="0" fontId="33" fillId="0" borderId="0" xfId="0" applyFont="1" applyAlignment="1">
      <alignment horizontal="left" vertical="center" wrapText="1"/>
    </xf>
    <xf numFmtId="0" fontId="73" fillId="0" borderId="0" xfId="0" applyFont="1" applyAlignment="1">
      <alignment horizontal="center" wrapText="1"/>
    </xf>
    <xf numFmtId="0" fontId="48" fillId="0" borderId="9" xfId="0" applyFont="1" applyBorder="1" applyAlignment="1">
      <alignment horizontal="center"/>
    </xf>
    <xf numFmtId="0" fontId="48" fillId="0" borderId="11" xfId="0" applyFont="1" applyBorder="1" applyAlignment="1">
      <alignment horizontal="center"/>
    </xf>
    <xf numFmtId="0" fontId="33" fillId="0" borderId="68" xfId="0" applyFont="1" applyBorder="1" applyAlignment="1" applyProtection="1">
      <alignment horizontal="center"/>
      <protection locked="0"/>
    </xf>
    <xf numFmtId="0" fontId="33" fillId="0" borderId="69" xfId="0" applyFont="1" applyBorder="1" applyAlignment="1" applyProtection="1">
      <alignment horizontal="center"/>
      <protection locked="0"/>
    </xf>
    <xf numFmtId="0" fontId="33" fillId="0" borderId="0" xfId="0" applyFont="1" applyAlignment="1">
      <alignment horizontal="left" vertical="center"/>
    </xf>
    <xf numFmtId="0" fontId="33" fillId="0" borderId="19" xfId="0" applyFont="1" applyBorder="1" applyAlignment="1">
      <alignment horizontal="left" vertical="center"/>
    </xf>
    <xf numFmtId="0" fontId="33" fillId="0" borderId="0" xfId="0" applyFont="1" applyAlignment="1">
      <alignment horizontal="left"/>
    </xf>
    <xf numFmtId="0" fontId="33" fillId="0" borderId="0" xfId="0" applyFont="1" applyAlignment="1">
      <alignment horizontal="center"/>
    </xf>
    <xf numFmtId="0" fontId="1" fillId="0" borderId="13" xfId="0" applyFont="1" applyBorder="1" applyAlignment="1">
      <alignment horizontal="center"/>
    </xf>
    <xf numFmtId="14" fontId="33" fillId="0" borderId="77" xfId="0" applyNumberFormat="1" applyFont="1" applyBorder="1" applyAlignment="1" applyProtection="1">
      <alignment horizontal="center"/>
      <protection locked="0"/>
    </xf>
    <xf numFmtId="0" fontId="33" fillId="0" borderId="77" xfId="0" applyFont="1" applyBorder="1" applyAlignment="1" applyProtection="1">
      <alignment horizontal="center"/>
      <protection locked="0"/>
    </xf>
    <xf numFmtId="0" fontId="11" fillId="0" borderId="77" xfId="1" applyBorder="1" applyAlignment="1" applyProtection="1">
      <alignment horizontal="center"/>
      <protection locked="0"/>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1" fillId="0" borderId="0" xfId="0" applyFont="1" applyBorder="1" applyAlignment="1">
      <alignment horizontal="center"/>
    </xf>
    <xf numFmtId="0" fontId="0" fillId="0" borderId="13" xfId="0" applyBorder="1"/>
    <xf numFmtId="0" fontId="0" fillId="0" borderId="14" xfId="0" applyBorder="1"/>
    <xf numFmtId="0" fontId="34" fillId="0" borderId="0" xfId="0" applyFont="1"/>
    <xf numFmtId="0" fontId="0" fillId="0" borderId="0" xfId="0"/>
    <xf numFmtId="0" fontId="25" fillId="0" borderId="9" xfId="0" applyFont="1" applyBorder="1"/>
    <xf numFmtId="0" fontId="18" fillId="0" borderId="9" xfId="0" applyFont="1" applyBorder="1"/>
    <xf numFmtId="0" fontId="18" fillId="0" borderId="10" xfId="0" applyFont="1" applyBorder="1"/>
    <xf numFmtId="0" fontId="25" fillId="0" borderId="9" xfId="0" applyFont="1" applyBorder="1" applyProtection="1">
      <protection locked="0"/>
    </xf>
    <xf numFmtId="0" fontId="36" fillId="0" borderId="0" xfId="0" applyFont="1" applyAlignment="1">
      <alignment horizontal="center" vertical="center" wrapText="1"/>
    </xf>
    <xf numFmtId="0" fontId="48" fillId="0" borderId="1" xfId="0" applyFont="1" applyBorder="1" applyAlignment="1">
      <alignment horizontal="center" vertical="center"/>
    </xf>
    <xf numFmtId="0" fontId="57" fillId="0" borderId="1" xfId="0" applyFont="1" applyBorder="1" applyAlignment="1">
      <alignment horizontal="center" vertical="center"/>
    </xf>
    <xf numFmtId="0" fontId="54" fillId="0" borderId="51" xfId="0" applyFont="1" applyBorder="1" applyAlignment="1">
      <alignment horizontal="center" wrapText="1"/>
    </xf>
    <xf numFmtId="0" fontId="54" fillId="0" borderId="49" xfId="0" applyFont="1" applyBorder="1" applyAlignment="1">
      <alignment horizontal="center" wrapText="1"/>
    </xf>
    <xf numFmtId="0" fontId="55"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44"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40" xfId="0" applyFont="1" applyBorder="1" applyAlignment="1">
      <alignment horizontal="center" vertical="center" wrapText="1"/>
    </xf>
    <xf numFmtId="0" fontId="48" fillId="0" borderId="1" xfId="0" applyFont="1" applyBorder="1" applyAlignment="1">
      <alignment horizontal="center" wrapText="1"/>
    </xf>
    <xf numFmtId="0" fontId="55" fillId="0" borderId="1" xfId="0" applyFont="1" applyBorder="1" applyAlignment="1">
      <alignment horizontal="center" vertical="center" wrapText="1"/>
    </xf>
    <xf numFmtId="0" fontId="0" fillId="0" borderId="1" xfId="0" applyBorder="1" applyAlignment="1">
      <alignment horizontal="center" wrapText="1"/>
    </xf>
    <xf numFmtId="0" fontId="47" fillId="0" borderId="0" xfId="0" applyFont="1" applyAlignment="1">
      <alignment horizontal="center" vertical="center" wrapText="1"/>
    </xf>
    <xf numFmtId="0" fontId="33" fillId="0" borderId="1" xfId="0" applyFont="1" applyBorder="1" applyAlignment="1">
      <alignment horizontal="center" wrapText="1"/>
    </xf>
    <xf numFmtId="0" fontId="48" fillId="0" borderId="51" xfId="0" applyFont="1" applyBorder="1" applyAlignment="1">
      <alignment horizontal="center" wrapText="1"/>
    </xf>
    <xf numFmtId="0" fontId="48" fillId="0" borderId="49" xfId="0" applyFont="1" applyBorder="1" applyAlignment="1">
      <alignment horizontal="center" wrapText="1"/>
    </xf>
    <xf numFmtId="0" fontId="49" fillId="0" borderId="5" xfId="0" applyFont="1" applyBorder="1" applyAlignment="1">
      <alignment horizontal="center" wrapText="1"/>
    </xf>
    <xf numFmtId="0" fontId="50" fillId="0" borderId="6" xfId="0" applyFont="1" applyBorder="1" applyAlignment="1">
      <alignment horizontal="center" wrapText="1"/>
    </xf>
    <xf numFmtId="0" fontId="50" fillId="0" borderId="44" xfId="0" applyFont="1" applyBorder="1" applyAlignment="1">
      <alignment horizontal="center" wrapText="1"/>
    </xf>
    <xf numFmtId="0" fontId="50" fillId="0" borderId="37" xfId="0" applyFont="1" applyBorder="1" applyAlignment="1">
      <alignment horizontal="center" wrapText="1"/>
    </xf>
    <xf numFmtId="0" fontId="50" fillId="0" borderId="7" xfId="0" applyFont="1" applyBorder="1" applyAlignment="1">
      <alignment horizontal="center" wrapText="1"/>
    </xf>
    <xf numFmtId="0" fontId="50" fillId="0" borderId="40" xfId="0" applyFont="1" applyBorder="1" applyAlignment="1">
      <alignment horizontal="center" wrapText="1"/>
    </xf>
    <xf numFmtId="0" fontId="51" fillId="0" borderId="51" xfId="0" applyFont="1" applyBorder="1" applyAlignment="1">
      <alignment horizontal="center" wrapText="1"/>
    </xf>
    <xf numFmtId="0" fontId="51" fillId="0" borderId="49" xfId="0" applyFont="1" applyBorder="1" applyAlignment="1">
      <alignment horizontal="center" wrapTex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44" xfId="0" applyFont="1" applyBorder="1" applyAlignment="1">
      <alignment horizontal="center" vertical="center" wrapText="1"/>
    </xf>
    <xf numFmtId="0" fontId="53" fillId="0" borderId="37"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40" xfId="0" applyFont="1" applyBorder="1" applyAlignment="1">
      <alignment horizontal="center" vertical="center" wrapText="1"/>
    </xf>
    <xf numFmtId="0" fontId="41" fillId="10" borderId="1" xfId="0" applyFont="1" applyFill="1" applyBorder="1" applyAlignment="1">
      <alignment horizontal="center"/>
    </xf>
    <xf numFmtId="0" fontId="38" fillId="0" borderId="0" xfId="0" applyFont="1" applyAlignment="1">
      <alignment horizontal="center" vertical="center" wrapText="1"/>
    </xf>
    <xf numFmtId="0" fontId="39" fillId="10" borderId="2" xfId="0" applyFont="1" applyFill="1" applyBorder="1" applyAlignment="1">
      <alignment horizontal="center" wrapText="1"/>
    </xf>
    <xf numFmtId="0" fontId="39" fillId="10" borderId="4" xfId="0" applyFont="1" applyFill="1" applyBorder="1" applyAlignment="1">
      <alignment horizontal="center" wrapText="1"/>
    </xf>
    <xf numFmtId="0" fontId="58" fillId="3" borderId="2" xfId="0" applyFont="1" applyFill="1" applyBorder="1" applyAlignment="1" applyProtection="1">
      <alignment horizontal="center"/>
      <protection locked="0"/>
    </xf>
    <xf numFmtId="0" fontId="58" fillId="3" borderId="4" xfId="0" applyFont="1" applyFill="1" applyBorder="1" applyAlignment="1" applyProtection="1">
      <alignment horizontal="center"/>
      <protection locked="0"/>
    </xf>
    <xf numFmtId="0" fontId="39" fillId="10" borderId="2" xfId="0" applyFont="1" applyFill="1" applyBorder="1" applyAlignment="1">
      <alignment horizontal="center"/>
    </xf>
    <xf numFmtId="0" fontId="39" fillId="10" borderId="4" xfId="0" applyFont="1" applyFill="1" applyBorder="1" applyAlignment="1">
      <alignment horizontal="center"/>
    </xf>
    <xf numFmtId="0" fontId="42" fillId="10" borderId="2" xfId="0" applyFont="1" applyFill="1" applyBorder="1" applyAlignment="1">
      <alignment horizontal="center"/>
    </xf>
    <xf numFmtId="0" fontId="42" fillId="10" borderId="3" xfId="0" applyFont="1" applyFill="1" applyBorder="1" applyAlignment="1">
      <alignment horizontal="center"/>
    </xf>
    <xf numFmtId="0" fontId="42" fillId="10" borderId="4" xfId="0" applyFont="1" applyFill="1" applyBorder="1" applyAlignment="1">
      <alignment horizontal="center"/>
    </xf>
    <xf numFmtId="0" fontId="33" fillId="0" borderId="2" xfId="0" applyFont="1" applyBorder="1" applyAlignment="1" applyProtection="1">
      <alignment horizontal="left" wrapText="1"/>
      <protection locked="0"/>
    </xf>
    <xf numFmtId="0" fontId="33" fillId="0" borderId="4" xfId="0" applyFont="1" applyBorder="1" applyAlignment="1" applyProtection="1">
      <alignment horizontal="left" wrapText="1"/>
      <protection locked="0"/>
    </xf>
    <xf numFmtId="0" fontId="39" fillId="10" borderId="1" xfId="0" applyFont="1" applyFill="1" applyBorder="1" applyAlignment="1" applyProtection="1">
      <alignment horizontal="center"/>
      <protection locked="0"/>
    </xf>
    <xf numFmtId="14" fontId="0" fillId="6" borderId="5" xfId="0" applyNumberFormat="1" applyFill="1" applyBorder="1" applyAlignment="1" applyProtection="1">
      <alignment horizontal="center"/>
      <protection locked="0"/>
    </xf>
    <xf numFmtId="0" fontId="0" fillId="6" borderId="44" xfId="0" applyFill="1" applyBorder="1" applyAlignment="1" applyProtection="1">
      <alignment horizontal="center"/>
      <protection locked="0"/>
    </xf>
    <xf numFmtId="0" fontId="41" fillId="10" borderId="2" xfId="0" applyFont="1" applyFill="1" applyBorder="1" applyAlignment="1">
      <alignment horizontal="center"/>
    </xf>
    <xf numFmtId="0" fontId="41" fillId="10" borderId="3" xfId="0" applyFont="1" applyFill="1" applyBorder="1" applyAlignment="1">
      <alignment horizontal="center"/>
    </xf>
    <xf numFmtId="0" fontId="41" fillId="10" borderId="4" xfId="0" applyFont="1" applyFill="1" applyBorder="1" applyAlignment="1">
      <alignment horizontal="center"/>
    </xf>
  </cellXfs>
  <cellStyles count="10">
    <cellStyle name="Comma" xfId="6" builtinId="3"/>
    <cellStyle name="Currency" xfId="2" builtinId="4"/>
    <cellStyle name="Currency 2" xfId="4" xr:uid="{00000000-0005-0000-0000-000002000000}"/>
    <cellStyle name="Hyperlink" xfId="1" builtinId="8"/>
    <cellStyle name="Normal" xfId="0" builtinId="0"/>
    <cellStyle name="Normal 2" xfId="3" xr:uid="{00000000-0005-0000-0000-000005000000}"/>
    <cellStyle name="Normal 3" xfId="8" xr:uid="{14656CE2-FF4F-40F3-8AF9-B9586E2D1631}"/>
    <cellStyle name="Normal 3 2" xfId="9" xr:uid="{559653E9-B5CD-4AD2-88BE-CF21E8E30C43}"/>
    <cellStyle name="Percent" xfId="7" builtinId="5"/>
    <cellStyle name="Style 1" xfId="5" xr:uid="{00000000-0005-0000-0000-000007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border>
        <left style="thin">
          <color auto="1"/>
        </left>
        <right style="thin">
          <color auto="1"/>
        </right>
        <top style="thin">
          <color auto="1"/>
        </top>
        <bottom style="thin">
          <color auto="1"/>
        </bottom>
        <vertical/>
        <horizontal/>
      </border>
    </dxf>
    <dxf>
      <font>
        <color rgb="FFFF0000"/>
      </font>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F5050"/>
        </patternFill>
      </fill>
    </dxf>
  </dxfs>
  <tableStyles count="0" defaultTableStyle="TableStyleMedium2" defaultPivotStyle="PivotStyleLight16"/>
  <colors>
    <mruColors>
      <color rgb="FF86C686"/>
      <color rgb="FFFF5050"/>
      <color rgb="FFC0E2C0"/>
      <color rgb="FF073C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457200</xdr:colOff>
          <xdr:row>32</xdr:row>
          <xdr:rowOff>184150</xdr:rowOff>
        </xdr:from>
        <xdr:to>
          <xdr:col>8</xdr:col>
          <xdr:colOff>781050</xdr:colOff>
          <xdr:row>34</xdr:row>
          <xdr:rowOff>12700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33</xdr:row>
          <xdr:rowOff>165100</xdr:rowOff>
        </xdr:from>
        <xdr:to>
          <xdr:col>8</xdr:col>
          <xdr:colOff>717550</xdr:colOff>
          <xdr:row>35</xdr:row>
          <xdr:rowOff>19050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0</xdr:rowOff>
        </xdr:from>
        <xdr:to>
          <xdr:col>6</xdr:col>
          <xdr:colOff>298450</xdr:colOff>
          <xdr:row>34</xdr:row>
          <xdr:rowOff>38100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34</xdr:row>
          <xdr:rowOff>0</xdr:rowOff>
        </xdr:from>
        <xdr:to>
          <xdr:col>6</xdr:col>
          <xdr:colOff>298450</xdr:colOff>
          <xdr:row>35</xdr:row>
          <xdr:rowOff>50800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35</xdr:row>
          <xdr:rowOff>0</xdr:rowOff>
        </xdr:from>
        <xdr:to>
          <xdr:col>6</xdr:col>
          <xdr:colOff>298450</xdr:colOff>
          <xdr:row>36</xdr:row>
          <xdr:rowOff>19050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35</xdr:row>
          <xdr:rowOff>209550</xdr:rowOff>
        </xdr:from>
        <xdr:to>
          <xdr:col>6</xdr:col>
          <xdr:colOff>298450</xdr:colOff>
          <xdr:row>37</xdr:row>
          <xdr:rowOff>12700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304800</xdr:colOff>
          <xdr:row>38</xdr:row>
          <xdr:rowOff>12700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0</xdr:rowOff>
        </xdr:from>
        <xdr:to>
          <xdr:col>6</xdr:col>
          <xdr:colOff>304800</xdr:colOff>
          <xdr:row>39</xdr:row>
          <xdr:rowOff>12700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203200</xdr:rowOff>
        </xdr:from>
        <xdr:to>
          <xdr:col>6</xdr:col>
          <xdr:colOff>304800</xdr:colOff>
          <xdr:row>40</xdr:row>
          <xdr:rowOff>2721</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3</xdr:col>
      <xdr:colOff>923925</xdr:colOff>
      <xdr:row>5</xdr:row>
      <xdr:rowOff>114300</xdr:rowOff>
    </xdr:to>
    <xdr:pic>
      <xdr:nvPicPr>
        <xdr:cNvPr id="290" name="Picture 289">
          <a:extLst>
            <a:ext uri="{FF2B5EF4-FFF2-40B4-BE49-F238E27FC236}">
              <a16:creationId xmlns:a16="http://schemas.microsoft.com/office/drawing/2014/main" id="{00000000-0008-0000-0000-00002201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62375" cy="11334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774700</xdr:colOff>
          <xdr:row>14</xdr:row>
          <xdr:rowOff>38100</xdr:rowOff>
        </xdr:from>
        <xdr:to>
          <xdr:col>4</xdr:col>
          <xdr:colOff>19050</xdr:colOff>
          <xdr:row>14</xdr:row>
          <xdr:rowOff>171450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59</xdr:row>
          <xdr:rowOff>12700</xdr:rowOff>
        </xdr:from>
        <xdr:to>
          <xdr:col>3</xdr:col>
          <xdr:colOff>260350</xdr:colOff>
          <xdr:row>59</xdr:row>
          <xdr:rowOff>184150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59</xdr:row>
          <xdr:rowOff>0</xdr:rowOff>
        </xdr:from>
        <xdr:to>
          <xdr:col>5</xdr:col>
          <xdr:colOff>260350</xdr:colOff>
          <xdr:row>59</xdr:row>
          <xdr:rowOff>190500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12700</xdr:rowOff>
        </xdr:from>
        <xdr:to>
          <xdr:col>7</xdr:col>
          <xdr:colOff>247650</xdr:colOff>
          <xdr:row>59</xdr:row>
          <xdr:rowOff>209550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203200</xdr:rowOff>
        </xdr:from>
        <xdr:to>
          <xdr:col>10</xdr:col>
          <xdr:colOff>247650</xdr:colOff>
          <xdr:row>61</xdr:row>
          <xdr:rowOff>12700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59</xdr:row>
          <xdr:rowOff>19050</xdr:rowOff>
        </xdr:from>
        <xdr:to>
          <xdr:col>1</xdr:col>
          <xdr:colOff>247650</xdr:colOff>
          <xdr:row>59</xdr:row>
          <xdr:rowOff>209550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679450</xdr:colOff>
          <xdr:row>59</xdr:row>
          <xdr:rowOff>190500</xdr:rowOff>
        </xdr:from>
        <xdr:to>
          <xdr:col>7</xdr:col>
          <xdr:colOff>317500</xdr:colOff>
          <xdr:row>61</xdr:row>
          <xdr:rowOff>19050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59</xdr:row>
          <xdr:rowOff>133350</xdr:rowOff>
        </xdr:from>
        <xdr:to>
          <xdr:col>12</xdr:col>
          <xdr:colOff>266700</xdr:colOff>
          <xdr:row>61</xdr:row>
          <xdr:rowOff>57150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58</xdr:row>
          <xdr:rowOff>190500</xdr:rowOff>
        </xdr:from>
        <xdr:to>
          <xdr:col>12</xdr:col>
          <xdr:colOff>247650</xdr:colOff>
          <xdr:row>59</xdr:row>
          <xdr:rowOff>228599</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1270000</xdr:colOff>
          <xdr:row>59</xdr:row>
          <xdr:rowOff>184150</xdr:rowOff>
        </xdr:from>
        <xdr:to>
          <xdr:col>8</xdr:col>
          <xdr:colOff>247650</xdr:colOff>
          <xdr:row>61</xdr:row>
          <xdr:rowOff>12700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60</xdr:row>
          <xdr:rowOff>152400</xdr:rowOff>
        </xdr:from>
        <xdr:to>
          <xdr:col>4</xdr:col>
          <xdr:colOff>685800</xdr:colOff>
          <xdr:row>62</xdr:row>
          <xdr:rowOff>31749</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203200</xdr:rowOff>
        </xdr:from>
        <xdr:to>
          <xdr:col>8</xdr:col>
          <xdr:colOff>285750</xdr:colOff>
          <xdr:row>62</xdr:row>
          <xdr:rowOff>38099</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58</xdr:row>
          <xdr:rowOff>133350</xdr:rowOff>
        </xdr:from>
        <xdr:to>
          <xdr:col>8</xdr:col>
          <xdr:colOff>260350</xdr:colOff>
          <xdr:row>60</xdr:row>
          <xdr:rowOff>12700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58</xdr:row>
          <xdr:rowOff>133350</xdr:rowOff>
        </xdr:from>
        <xdr:to>
          <xdr:col>10</xdr:col>
          <xdr:colOff>266700</xdr:colOff>
          <xdr:row>60</xdr:row>
          <xdr:rowOff>12700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203200</xdr:rowOff>
        </xdr:from>
        <xdr:to>
          <xdr:col>4</xdr:col>
          <xdr:colOff>552450</xdr:colOff>
          <xdr:row>61</xdr:row>
          <xdr:rowOff>19050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xdr:rowOff>
    </xdr:from>
    <xdr:to>
      <xdr:col>0</xdr:col>
      <xdr:colOff>2114550</xdr:colOff>
      <xdr:row>0</xdr:row>
      <xdr:rowOff>1381125</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
          <a:ext cx="2095500" cy="13811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393700</xdr:colOff>
          <xdr:row>30</xdr:row>
          <xdr:rowOff>114300</xdr:rowOff>
        </xdr:from>
        <xdr:to>
          <xdr:col>17</xdr:col>
          <xdr:colOff>527050</xdr:colOff>
          <xdr:row>31</xdr:row>
          <xdr:rowOff>57150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469900</xdr:colOff>
          <xdr:row>9</xdr:row>
          <xdr:rowOff>50800</xdr:rowOff>
        </xdr:from>
        <xdr:to>
          <xdr:col>5</xdr:col>
          <xdr:colOff>107950</xdr:colOff>
          <xdr:row>10</xdr:row>
          <xdr:rowOff>50800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123825</xdr:rowOff>
    </xdr:from>
    <xdr:ext cx="184731" cy="264560"/>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657225" y="12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risk-AIM\AIMShare\Sharepoint\Quantum%20Risk%20Solutions\Quantum%20Risk%20Solutions%20Team%20Site%20-%20Shared\4%20QRS%20Apps\QRS%20TRUCKING%20APP%204%204%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harepoint\Quantum%20Risk%20Solutions\Quantum%20Risk%20Solutions%20Team%20Site%20-%20Shared\4%20QRS%20Apps\QRS%20TRUCKING%20APP%204%2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harepoint\Quantum%20Risk%20Solutions\Quantum%20Risk%20Solutions%20Team%20Site%20-%20Shared\4%20QRS%20Apps\QRS%20TOW%20APP%20w%20updated%20LC%20and%20Telematic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 SCHEDULE"/>
      <sheetName val="EMPLOYEE INFORMATION"/>
      <sheetName val="HISTORICAL DATA"/>
      <sheetName val="Source On Boarding Sheet"/>
      <sheetName val="Sheet1"/>
      <sheetName val="Sheet2"/>
      <sheetName val="Sheet3"/>
      <sheetName val="Equipment List"/>
      <sheetName val="Drivers List"/>
      <sheetName val="AI. Coding- DO NOT DELETE"/>
      <sheetName val="GI. Coding -DO NOT DELETE"/>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REQUIREMENTS"/>
      <sheetName val="APPLICATION"/>
      <sheetName val="AUTO REPAIR INFO"/>
      <sheetName val="UNIT SCHEDULE"/>
      <sheetName val="LOSS PAYEE ADDITONAL INSUREDS "/>
      <sheetName val="EMPLOYEE INFORMATION"/>
      <sheetName val=" dropdown LP"/>
      <sheetName val="LOCATION SCHEDULE"/>
      <sheetName val="drop down info"/>
      <sheetName val="Data Sub Agrmt"/>
      <sheetName val="HISTORICAL DATA"/>
      <sheetName val="PRIOR EXPERIENCE"/>
      <sheetName val="Source On Boarding Sheet (2)"/>
      <sheetName val="dropdown status"/>
      <sheetName val="AI. Coding- DO NOT DELETE"/>
      <sheetName val="GI. Coding -DO NOT 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mailto:Mtrans52@gmail.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mailto:Mtrans52@gmail.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Mtrans52@gmail.com" TargetMode="External"/><Relationship Id="rId1" Type="http://schemas.openxmlformats.org/officeDocument/2006/relationships/hyperlink" Target="mailto:Mtrans52@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26.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ronald.ramsey@reliancepartners.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80"/>
  <sheetViews>
    <sheetView showGridLines="0" tabSelected="1" showWhiteSpace="0" topLeftCell="B27" zoomScale="70" zoomScaleNormal="70" workbookViewId="0">
      <selection activeCell="E47" sqref="E47"/>
    </sheetView>
  </sheetViews>
  <sheetFormatPr defaultColWidth="9.1796875" defaultRowHeight="14" x14ac:dyDescent="0.3"/>
  <cols>
    <col min="1" max="1" width="5.81640625" style="3" hidden="1" customWidth="1"/>
    <col min="2" max="2" width="19.453125" style="3" customWidth="1"/>
    <col min="3" max="3" width="23.1796875" style="3" customWidth="1"/>
    <col min="4" max="4" width="22.453125" style="3" customWidth="1"/>
    <col min="5" max="5" width="12.7265625" style="3" customWidth="1"/>
    <col min="6" max="6" width="11.26953125" style="3" customWidth="1"/>
    <col min="7" max="7" width="10.1796875" style="3" customWidth="1"/>
    <col min="8" max="8" width="16.1796875" style="3" customWidth="1"/>
    <col min="9" max="9" width="13.1796875" style="3" customWidth="1"/>
    <col min="10" max="10" width="15.7265625" style="3" customWidth="1"/>
    <col min="11" max="11" width="15.453125" style="3" customWidth="1"/>
    <col min="12" max="12" width="10.7265625" style="3" customWidth="1"/>
    <col min="13" max="13" width="14.1796875" style="3" customWidth="1"/>
    <col min="14" max="15" width="10.7265625" style="3" customWidth="1"/>
    <col min="16" max="16" width="13.81640625" style="3" customWidth="1"/>
    <col min="17" max="17" width="9.1796875" style="3"/>
    <col min="18" max="18" width="9.1796875" style="3" hidden="1" customWidth="1"/>
    <col min="19" max="19" width="23.7265625" style="3" customWidth="1"/>
    <col min="20" max="20" width="18.54296875" style="43" customWidth="1"/>
    <col min="21" max="21" width="10.54296875" style="3" customWidth="1"/>
    <col min="22" max="23" width="12.7265625" style="3" customWidth="1"/>
    <col min="24" max="24" width="10.1796875" style="41" customWidth="1"/>
    <col min="25" max="25" width="5.54296875" style="3" customWidth="1"/>
    <col min="26" max="26" width="10.26953125" style="3" customWidth="1"/>
    <col min="27" max="27" width="8" style="3" customWidth="1"/>
    <col min="28" max="28" width="22.26953125" style="3" customWidth="1"/>
    <col min="29" max="29" width="9.54296875" style="3" customWidth="1"/>
    <col min="30" max="31" width="15.26953125" style="3" customWidth="1"/>
    <col min="32" max="32" width="15.1796875" style="3" customWidth="1"/>
    <col min="33" max="16384" width="9.1796875" style="3"/>
  </cols>
  <sheetData>
    <row r="1" spans="2:22" ht="24" x14ac:dyDescent="0.5">
      <c r="K1" s="631" t="s">
        <v>276</v>
      </c>
      <c r="L1" s="631"/>
      <c r="M1" s="631"/>
      <c r="N1" s="631"/>
      <c r="O1" s="631"/>
    </row>
    <row r="2" spans="2:22" x14ac:dyDescent="0.3">
      <c r="K2" s="632" t="s">
        <v>277</v>
      </c>
      <c r="L2" s="632"/>
      <c r="M2" s="632"/>
      <c r="N2" s="632"/>
      <c r="O2" s="632"/>
    </row>
    <row r="4" spans="2:22" x14ac:dyDescent="0.3">
      <c r="K4" s="633" t="s">
        <v>278</v>
      </c>
      <c r="L4" s="633"/>
      <c r="M4" s="633"/>
      <c r="N4" s="633"/>
      <c r="O4" s="633"/>
    </row>
    <row r="5" spans="2:22" ht="14.25" customHeight="1" x14ac:dyDescent="0.3">
      <c r="B5" s="246"/>
      <c r="C5" s="246"/>
      <c r="D5" s="246"/>
      <c r="E5" s="246"/>
      <c r="F5" s="246"/>
      <c r="G5" s="246"/>
      <c r="H5" s="246"/>
      <c r="I5" s="246"/>
      <c r="K5" s="633" t="s">
        <v>279</v>
      </c>
      <c r="L5" s="633"/>
      <c r="M5" s="633"/>
      <c r="N5" s="633"/>
      <c r="O5" s="633"/>
    </row>
    <row r="6" spans="2:22" x14ac:dyDescent="0.3">
      <c r="B6" s="609" t="s">
        <v>410</v>
      </c>
      <c r="C6" s="609"/>
      <c r="D6" s="609"/>
      <c r="E6" s="609"/>
      <c r="F6" s="609"/>
      <c r="G6" s="609"/>
      <c r="H6" s="609"/>
      <c r="I6" s="609"/>
      <c r="J6" s="609"/>
      <c r="K6" s="609"/>
      <c r="L6" s="609"/>
      <c r="M6" s="609"/>
      <c r="N6" s="609"/>
      <c r="O6" s="609"/>
    </row>
    <row r="7" spans="2:22" x14ac:dyDescent="0.3">
      <c r="B7" s="609"/>
      <c r="C7" s="609"/>
      <c r="D7" s="609"/>
      <c r="E7" s="609"/>
      <c r="F7" s="609"/>
      <c r="G7" s="609"/>
      <c r="H7" s="609"/>
      <c r="I7" s="609"/>
      <c r="J7" s="609"/>
      <c r="K7" s="609"/>
      <c r="L7" s="609"/>
      <c r="M7" s="609"/>
      <c r="N7" s="609"/>
      <c r="O7" s="609"/>
    </row>
    <row r="8" spans="2:22" ht="14.5" thickBot="1" x14ac:dyDescent="0.35">
      <c r="B8" s="610"/>
      <c r="C8" s="610"/>
      <c r="D8" s="610"/>
      <c r="E8" s="610"/>
      <c r="F8" s="610"/>
      <c r="G8" s="610"/>
      <c r="H8" s="610"/>
      <c r="I8" s="610"/>
      <c r="J8" s="610"/>
      <c r="K8" s="610"/>
      <c r="L8" s="610"/>
      <c r="M8" s="610"/>
      <c r="N8" s="610"/>
      <c r="O8" s="610"/>
    </row>
    <row r="9" spans="2:22" ht="15" customHeight="1" thickBot="1" x14ac:dyDescent="0.35">
      <c r="B9" s="627" t="s">
        <v>125</v>
      </c>
      <c r="C9" s="628"/>
      <c r="D9" s="302" t="s">
        <v>424</v>
      </c>
      <c r="E9" s="572" t="s">
        <v>69</v>
      </c>
      <c r="F9" s="574"/>
      <c r="G9" s="611" t="s">
        <v>3</v>
      </c>
      <c r="H9" s="612"/>
      <c r="I9" s="613"/>
      <c r="J9" s="53" t="s">
        <v>5</v>
      </c>
      <c r="K9" s="54" t="s">
        <v>139</v>
      </c>
      <c r="L9" s="614" t="s">
        <v>70</v>
      </c>
      <c r="M9" s="615"/>
      <c r="N9" s="615"/>
      <c r="O9" s="616"/>
      <c r="S9" s="519"/>
      <c r="T9" s="520"/>
      <c r="U9" s="520"/>
      <c r="V9" s="520"/>
    </row>
    <row r="10" spans="2:22" ht="15" thickBot="1" x14ac:dyDescent="0.35">
      <c r="B10" s="625" t="s">
        <v>425</v>
      </c>
      <c r="C10" s="626"/>
      <c r="D10" s="303">
        <v>249</v>
      </c>
      <c r="E10" s="617" t="s">
        <v>426</v>
      </c>
      <c r="F10" s="618"/>
      <c r="G10" s="619" t="s">
        <v>427</v>
      </c>
      <c r="H10" s="620"/>
      <c r="I10" s="621"/>
      <c r="J10" s="195" t="s">
        <v>428</v>
      </c>
      <c r="K10" s="354">
        <v>45632</v>
      </c>
      <c r="L10" s="622">
        <v>45719</v>
      </c>
      <c r="M10" s="623"/>
      <c r="N10" s="623"/>
      <c r="O10" s="624"/>
    </row>
    <row r="11" spans="2:22" ht="14.5" thickBot="1" x14ac:dyDescent="0.35">
      <c r="B11" s="572" t="s">
        <v>71</v>
      </c>
      <c r="C11" s="573"/>
      <c r="D11" s="573"/>
      <c r="E11" s="573"/>
      <c r="F11" s="573"/>
      <c r="G11" s="573"/>
      <c r="H11" s="573"/>
      <c r="I11" s="574"/>
      <c r="J11" s="604" t="s">
        <v>420</v>
      </c>
      <c r="K11" s="605"/>
      <c r="L11" s="606"/>
      <c r="M11" s="572" t="s">
        <v>421</v>
      </c>
      <c r="N11" s="573"/>
      <c r="O11" s="574"/>
    </row>
    <row r="12" spans="2:22" ht="14.5" thickBot="1" x14ac:dyDescent="0.35">
      <c r="B12" s="646" t="s">
        <v>440</v>
      </c>
      <c r="C12" s="647"/>
      <c r="D12" s="647"/>
      <c r="E12" s="647"/>
      <c r="F12" s="647"/>
      <c r="G12" s="647"/>
      <c r="H12" s="647"/>
      <c r="I12" s="648"/>
      <c r="J12" s="649"/>
      <c r="K12" s="650"/>
      <c r="L12" s="651"/>
      <c r="M12" s="592" t="s">
        <v>145</v>
      </c>
      <c r="N12" s="593"/>
      <c r="O12" s="594"/>
    </row>
    <row r="13" spans="2:22" ht="39.65" customHeight="1" thickBot="1" x14ac:dyDescent="0.4">
      <c r="B13" s="595" t="s">
        <v>181</v>
      </c>
      <c r="C13" s="596"/>
      <c r="D13" s="597"/>
      <c r="E13" s="488" t="s">
        <v>10</v>
      </c>
      <c r="F13" s="489"/>
      <c r="G13" s="121" t="s">
        <v>11</v>
      </c>
      <c r="H13" s="66" t="s">
        <v>12</v>
      </c>
      <c r="I13" s="66" t="s">
        <v>13</v>
      </c>
      <c r="J13" s="116" t="s">
        <v>73</v>
      </c>
      <c r="K13" s="598" t="s">
        <v>242</v>
      </c>
      <c r="L13" s="599"/>
      <c r="M13" s="115" t="s">
        <v>237</v>
      </c>
      <c r="N13" s="600" t="s">
        <v>238</v>
      </c>
      <c r="O13" s="601"/>
    </row>
    <row r="14" spans="2:22" ht="14.5" thickBot="1" x14ac:dyDescent="0.35">
      <c r="B14" s="541" t="s">
        <v>457</v>
      </c>
      <c r="C14" s="542"/>
      <c r="D14" s="543"/>
      <c r="E14" s="544" t="s">
        <v>441</v>
      </c>
      <c r="F14" s="543"/>
      <c r="G14" s="197" t="s">
        <v>436</v>
      </c>
      <c r="H14" s="196">
        <v>95823</v>
      </c>
      <c r="I14" s="198" t="s">
        <v>441</v>
      </c>
      <c r="J14" s="198">
        <v>6</v>
      </c>
      <c r="K14" s="552" t="s">
        <v>141</v>
      </c>
      <c r="L14" s="554"/>
      <c r="M14" s="199" t="s">
        <v>235</v>
      </c>
      <c r="N14" s="539"/>
      <c r="O14" s="540"/>
    </row>
    <row r="15" spans="2:22" ht="15.75" customHeight="1" thickBot="1" x14ac:dyDescent="0.35">
      <c r="B15" s="654" t="s">
        <v>147</v>
      </c>
      <c r="C15" s="655"/>
      <c r="D15" s="288"/>
      <c r="E15" s="488" t="s">
        <v>10</v>
      </c>
      <c r="F15" s="489"/>
      <c r="G15" s="122" t="s">
        <v>11</v>
      </c>
      <c r="H15" s="66" t="s">
        <v>12</v>
      </c>
      <c r="I15" s="66" t="s">
        <v>13</v>
      </c>
      <c r="J15" s="488" t="s">
        <v>240</v>
      </c>
      <c r="K15" s="489"/>
      <c r="L15" s="488" t="s">
        <v>241</v>
      </c>
      <c r="M15" s="489"/>
      <c r="N15" s="666" t="s">
        <v>14</v>
      </c>
      <c r="O15" s="667"/>
    </row>
    <row r="16" spans="2:22" ht="15" thickBot="1" x14ac:dyDescent="0.35">
      <c r="B16" s="541" t="s">
        <v>453</v>
      </c>
      <c r="C16" s="542"/>
      <c r="D16" s="543"/>
      <c r="E16" s="544" t="s">
        <v>441</v>
      </c>
      <c r="F16" s="543"/>
      <c r="G16" s="197" t="s">
        <v>436</v>
      </c>
      <c r="H16" s="340">
        <v>95829</v>
      </c>
      <c r="I16" s="395" t="s">
        <v>441</v>
      </c>
      <c r="J16" s="544" t="s">
        <v>442</v>
      </c>
      <c r="K16" s="543"/>
      <c r="L16" s="602" t="s">
        <v>443</v>
      </c>
      <c r="M16" s="603"/>
      <c r="N16" s="581" t="s">
        <v>444</v>
      </c>
      <c r="O16" s="582"/>
    </row>
    <row r="17" spans="2:24" ht="14.5" thickBot="1" x14ac:dyDescent="0.35">
      <c r="B17" s="604" t="s">
        <v>239</v>
      </c>
      <c r="C17" s="605"/>
      <c r="D17" s="605"/>
      <c r="E17" s="606"/>
      <c r="F17" s="572" t="s">
        <v>3</v>
      </c>
      <c r="G17" s="573"/>
      <c r="H17" s="574"/>
      <c r="I17" s="572" t="s">
        <v>14</v>
      </c>
      <c r="J17" s="574"/>
      <c r="K17" s="572" t="s">
        <v>74</v>
      </c>
      <c r="L17" s="573"/>
      <c r="M17" s="574"/>
      <c r="N17" s="607" t="s">
        <v>70</v>
      </c>
      <c r="O17" s="608"/>
    </row>
    <row r="18" spans="2:24" ht="15" thickBot="1" x14ac:dyDescent="0.4">
      <c r="B18" s="575" t="s">
        <v>442</v>
      </c>
      <c r="C18" s="576"/>
      <c r="D18" s="576"/>
      <c r="E18" s="577"/>
      <c r="F18" s="578" t="s">
        <v>443</v>
      </c>
      <c r="G18" s="579"/>
      <c r="H18" s="580"/>
      <c r="I18" s="581" t="s">
        <v>444</v>
      </c>
      <c r="J18" s="582"/>
      <c r="K18" s="583"/>
      <c r="L18" s="584"/>
      <c r="M18" s="585"/>
      <c r="N18" s="644">
        <v>45719</v>
      </c>
      <c r="O18" s="645"/>
    </row>
    <row r="19" spans="2:24" ht="14.5" thickBot="1" x14ac:dyDescent="0.35">
      <c r="B19" s="588" t="s">
        <v>72</v>
      </c>
      <c r="C19" s="589"/>
      <c r="D19" s="67" t="s">
        <v>148</v>
      </c>
      <c r="E19" s="68" t="s">
        <v>6</v>
      </c>
      <c r="F19" s="590" t="s">
        <v>76</v>
      </c>
      <c r="G19" s="591"/>
      <c r="H19" s="604" t="s">
        <v>75</v>
      </c>
      <c r="I19" s="605"/>
      <c r="J19" s="606"/>
      <c r="K19" s="545" t="s">
        <v>158</v>
      </c>
      <c r="L19" s="546"/>
      <c r="M19" s="546"/>
      <c r="N19" s="546"/>
      <c r="O19" s="547"/>
    </row>
    <row r="20" spans="2:24" ht="14.5" thickBot="1" x14ac:dyDescent="0.35">
      <c r="B20" s="548" t="s">
        <v>445</v>
      </c>
      <c r="C20" s="549"/>
      <c r="D20" s="200">
        <v>2644033</v>
      </c>
      <c r="E20" s="318">
        <v>921870</v>
      </c>
      <c r="F20" s="550" t="s">
        <v>150</v>
      </c>
      <c r="G20" s="551"/>
      <c r="H20" s="552" t="s">
        <v>154</v>
      </c>
      <c r="I20" s="553"/>
      <c r="J20" s="554"/>
      <c r="K20" s="555" t="s">
        <v>455</v>
      </c>
      <c r="L20" s="556"/>
      <c r="M20" s="556"/>
      <c r="N20" s="556"/>
      <c r="O20" s="557"/>
    </row>
    <row r="21" spans="2:24" ht="29.25" customHeight="1" thickBot="1" x14ac:dyDescent="0.5">
      <c r="B21" s="559" t="s">
        <v>346</v>
      </c>
      <c r="C21" s="559"/>
      <c r="D21" s="559"/>
      <c r="E21" s="560"/>
      <c r="F21" s="560"/>
      <c r="G21" s="560"/>
      <c r="H21" s="560"/>
      <c r="I21" s="560"/>
      <c r="J21" s="560"/>
      <c r="K21" s="560"/>
      <c r="L21" s="560"/>
      <c r="M21" s="560"/>
      <c r="N21" s="560"/>
      <c r="O21" s="560"/>
    </row>
    <row r="22" spans="2:24" ht="15.75" customHeight="1" thickBot="1" x14ac:dyDescent="0.4">
      <c r="B22" s="561" t="s">
        <v>347</v>
      </c>
      <c r="C22" s="561"/>
      <c r="D22" s="561"/>
      <c r="E22" s="273" t="s">
        <v>136</v>
      </c>
      <c r="F22" s="562" t="s">
        <v>348</v>
      </c>
      <c r="G22" s="563"/>
      <c r="H22" s="563"/>
      <c r="I22" s="563"/>
      <c r="J22" s="564"/>
      <c r="K22" s="565" t="s">
        <v>429</v>
      </c>
      <c r="L22" s="566"/>
      <c r="M22" s="566"/>
      <c r="N22" s="566"/>
      <c r="O22" s="567"/>
      <c r="X22" s="263"/>
    </row>
    <row r="23" spans="2:24" ht="15.75" customHeight="1" thickBot="1" x14ac:dyDescent="0.4">
      <c r="B23" s="561" t="s">
        <v>349</v>
      </c>
      <c r="C23" s="561"/>
      <c r="D23" s="561"/>
      <c r="E23" s="273" t="s">
        <v>136</v>
      </c>
      <c r="F23" s="562"/>
      <c r="G23" s="563"/>
      <c r="H23" s="563"/>
      <c r="I23" s="563"/>
      <c r="J23" s="564"/>
      <c r="K23" s="568"/>
      <c r="L23" s="566"/>
      <c r="M23" s="566"/>
      <c r="N23" s="566"/>
      <c r="O23" s="567"/>
      <c r="X23" s="263"/>
    </row>
    <row r="24" spans="2:24" ht="30.75" customHeight="1" thickBot="1" x14ac:dyDescent="0.4">
      <c r="B24" s="659" t="s">
        <v>350</v>
      </c>
      <c r="C24" s="659"/>
      <c r="D24" s="659"/>
      <c r="E24" s="273" t="s">
        <v>136</v>
      </c>
      <c r="F24" s="562" t="s">
        <v>351</v>
      </c>
      <c r="G24" s="563"/>
      <c r="H24" s="563"/>
      <c r="I24" s="563"/>
      <c r="J24" s="564"/>
      <c r="K24" s="568" t="s">
        <v>430</v>
      </c>
      <c r="L24" s="566"/>
      <c r="M24" s="566"/>
      <c r="N24" s="566"/>
      <c r="O24" s="567"/>
      <c r="X24" s="263"/>
    </row>
    <row r="25" spans="2:24" ht="33.75" customHeight="1" thickBot="1" x14ac:dyDescent="0.4">
      <c r="B25" s="662" t="s">
        <v>352</v>
      </c>
      <c r="C25" s="662"/>
      <c r="D25" s="662"/>
      <c r="E25" s="273" t="s">
        <v>136</v>
      </c>
      <c r="F25" s="663" t="s">
        <v>353</v>
      </c>
      <c r="G25" s="664"/>
      <c r="H25" s="664"/>
      <c r="I25" s="664"/>
      <c r="J25" s="665"/>
      <c r="K25" s="568" t="s">
        <v>431</v>
      </c>
      <c r="L25" s="566"/>
      <c r="M25" s="566"/>
      <c r="N25" s="566"/>
      <c r="O25" s="567"/>
      <c r="X25" s="263"/>
    </row>
    <row r="26" spans="2:24" ht="17.25" customHeight="1" thickBot="1" x14ac:dyDescent="0.4">
      <c r="B26" s="274" t="s">
        <v>354</v>
      </c>
      <c r="C26" s="274"/>
      <c r="D26" s="274"/>
      <c r="E26" s="273" t="s">
        <v>136</v>
      </c>
      <c r="F26" s="656" t="s">
        <v>355</v>
      </c>
      <c r="G26" s="657"/>
      <c r="H26" s="657"/>
      <c r="I26" s="657"/>
      <c r="J26" s="658"/>
      <c r="K26" s="568" t="s">
        <v>432</v>
      </c>
      <c r="L26" s="566"/>
      <c r="M26" s="566"/>
      <c r="N26" s="566"/>
      <c r="O26" s="567"/>
      <c r="X26" s="263"/>
    </row>
    <row r="27" spans="2:24" ht="15.75" customHeight="1" thickBot="1" x14ac:dyDescent="0.4">
      <c r="B27" s="561" t="s">
        <v>356</v>
      </c>
      <c r="C27" s="561"/>
      <c r="D27" s="561"/>
      <c r="E27" s="273" t="s">
        <v>136</v>
      </c>
      <c r="F27" s="656" t="s">
        <v>357</v>
      </c>
      <c r="G27" s="657"/>
      <c r="H27" s="657"/>
      <c r="I27" s="657"/>
      <c r="J27" s="658"/>
      <c r="K27" s="568" t="s">
        <v>433</v>
      </c>
      <c r="L27" s="566"/>
      <c r="M27" s="566"/>
      <c r="N27" s="566"/>
      <c r="O27" s="567"/>
      <c r="X27" s="263"/>
    </row>
    <row r="28" spans="2:24" ht="15.75" customHeight="1" thickBot="1" x14ac:dyDescent="0.4">
      <c r="B28" s="659" t="s">
        <v>358</v>
      </c>
      <c r="C28" s="659"/>
      <c r="D28" s="659"/>
      <c r="E28" s="273" t="s">
        <v>136</v>
      </c>
      <c r="F28" s="656" t="s">
        <v>359</v>
      </c>
      <c r="G28" s="657"/>
      <c r="H28" s="657"/>
      <c r="I28" s="657"/>
      <c r="J28" s="658"/>
      <c r="K28" s="568" t="s">
        <v>446</v>
      </c>
      <c r="L28" s="566"/>
      <c r="M28" s="566"/>
      <c r="N28" s="566"/>
      <c r="O28" s="567"/>
      <c r="X28" s="263"/>
    </row>
    <row r="29" spans="2:24" ht="15.75" customHeight="1" thickBot="1" x14ac:dyDescent="0.4">
      <c r="B29" s="660" t="s">
        <v>360</v>
      </c>
      <c r="C29" s="661"/>
      <c r="D29" s="661"/>
      <c r="E29" s="661"/>
      <c r="F29" s="661"/>
      <c r="G29" s="661"/>
      <c r="H29" s="661"/>
      <c r="I29" s="661"/>
      <c r="J29" s="661"/>
      <c r="K29" s="661"/>
      <c r="L29" s="661"/>
      <c r="M29" s="661"/>
      <c r="N29" s="661"/>
      <c r="O29" s="661"/>
      <c r="X29" s="263"/>
    </row>
    <row r="30" spans="2:24" ht="15.75" customHeight="1" thickBot="1" x14ac:dyDescent="0.35">
      <c r="B30" s="272"/>
      <c r="C30" s="272"/>
      <c r="D30" s="272"/>
      <c r="E30" s="272"/>
      <c r="F30" s="272"/>
      <c r="G30" s="272"/>
      <c r="H30" s="272"/>
      <c r="I30" s="272"/>
      <c r="J30" s="272"/>
      <c r="K30" s="272"/>
      <c r="L30" s="272"/>
      <c r="M30" s="272"/>
      <c r="N30" s="272"/>
      <c r="O30" s="272"/>
      <c r="X30" s="263"/>
    </row>
    <row r="31" spans="2:24" x14ac:dyDescent="0.3">
      <c r="B31" s="569"/>
      <c r="C31" s="570"/>
      <c r="D31" s="570"/>
      <c r="E31" s="570"/>
      <c r="F31" s="570"/>
      <c r="G31" s="570"/>
      <c r="H31" s="570"/>
      <c r="I31" s="570"/>
      <c r="J31" s="570"/>
      <c r="K31" s="570"/>
      <c r="L31" s="570"/>
      <c r="M31" s="570"/>
      <c r="N31" s="570"/>
      <c r="O31" s="570"/>
    </row>
    <row r="32" spans="2:24" ht="15.5" thickBot="1" x14ac:dyDescent="0.35">
      <c r="B32" s="571" t="s">
        <v>86</v>
      </c>
      <c r="C32" s="571"/>
      <c r="D32" s="571"/>
      <c r="E32" s="571"/>
      <c r="F32" s="571"/>
      <c r="G32" s="571"/>
      <c r="H32" s="571"/>
      <c r="I32" s="571"/>
      <c r="J32" s="571"/>
      <c r="K32" s="571"/>
      <c r="L32" s="571"/>
      <c r="M32" s="571"/>
      <c r="N32" s="571"/>
      <c r="O32" s="571"/>
    </row>
    <row r="33" spans="2:19" ht="15" customHeight="1" thickBot="1" x14ac:dyDescent="0.35">
      <c r="B33" s="572" t="s">
        <v>17</v>
      </c>
      <c r="C33" s="573"/>
      <c r="D33" s="574"/>
      <c r="E33" s="145" t="s">
        <v>18</v>
      </c>
      <c r="F33" s="145" t="s">
        <v>19</v>
      </c>
      <c r="G33" s="572" t="s">
        <v>98</v>
      </c>
      <c r="H33" s="573"/>
      <c r="I33" s="573"/>
      <c r="J33" s="573"/>
      <c r="K33" s="168"/>
      <c r="L33" s="527" t="s">
        <v>288</v>
      </c>
      <c r="M33" s="528"/>
      <c r="N33" s="528"/>
      <c r="O33" s="529"/>
    </row>
    <row r="34" spans="2:19" ht="14.5" thickBot="1" x14ac:dyDescent="0.35">
      <c r="B34" s="491" t="s">
        <v>244</v>
      </c>
      <c r="C34" s="492"/>
      <c r="D34" s="201" t="s">
        <v>136</v>
      </c>
      <c r="E34" s="146">
        <v>1000000</v>
      </c>
      <c r="F34" s="147" t="s">
        <v>142</v>
      </c>
      <c r="G34" s="240" t="s">
        <v>177</v>
      </c>
      <c r="H34" s="161" t="s">
        <v>81</v>
      </c>
      <c r="I34" s="239"/>
      <c r="J34" s="165" t="s">
        <v>82</v>
      </c>
      <c r="K34" s="169"/>
      <c r="L34" s="530"/>
      <c r="M34" s="531"/>
      <c r="N34" s="531"/>
      <c r="O34" s="532"/>
    </row>
    <row r="35" spans="2:19" ht="15" thickBot="1" x14ac:dyDescent="0.4">
      <c r="B35" s="491" t="s">
        <v>245</v>
      </c>
      <c r="C35" s="492"/>
      <c r="D35" s="201" t="s">
        <v>136</v>
      </c>
      <c r="E35" s="413">
        <v>3591000</v>
      </c>
      <c r="F35" s="147">
        <v>2500</v>
      </c>
      <c r="G35" s="239" t="s">
        <v>246</v>
      </c>
      <c r="H35" s="151" t="s">
        <v>83</v>
      </c>
      <c r="I35" s="239"/>
      <c r="J35" s="166" t="s">
        <v>84</v>
      </c>
      <c r="K35" s="167"/>
      <c r="L35" s="638" t="s">
        <v>286</v>
      </c>
      <c r="M35" s="638"/>
      <c r="N35" s="638"/>
      <c r="O35" s="639"/>
      <c r="S35" s="190"/>
    </row>
    <row r="36" spans="2:19" ht="14.5" thickBot="1" x14ac:dyDescent="0.35">
      <c r="B36" s="491" t="s">
        <v>80</v>
      </c>
      <c r="C36" s="492"/>
      <c r="D36" s="201" t="s">
        <v>142</v>
      </c>
      <c r="E36" s="146" t="s">
        <v>142</v>
      </c>
      <c r="F36" s="148" t="s">
        <v>79</v>
      </c>
      <c r="G36" s="239" t="s">
        <v>246</v>
      </c>
      <c r="H36" s="161" t="s">
        <v>247</v>
      </c>
      <c r="I36" s="137"/>
      <c r="J36" s="137"/>
      <c r="K36" s="184"/>
      <c r="L36" s="211"/>
      <c r="M36" s="212" t="s">
        <v>11</v>
      </c>
      <c r="N36" s="642" t="s">
        <v>287</v>
      </c>
      <c r="O36" s="643"/>
    </row>
    <row r="37" spans="2:19" ht="15" thickBot="1" x14ac:dyDescent="0.4">
      <c r="B37" s="491" t="s">
        <v>263</v>
      </c>
      <c r="C37" s="492"/>
      <c r="D37" s="201" t="s">
        <v>136</v>
      </c>
      <c r="E37" s="143">
        <v>250000</v>
      </c>
      <c r="F37" s="147">
        <v>2500</v>
      </c>
      <c r="G37" s="239" t="s">
        <v>95</v>
      </c>
      <c r="H37" s="163" t="s">
        <v>248</v>
      </c>
      <c r="I37" s="636"/>
      <c r="J37" s="637"/>
      <c r="K37" s="185"/>
      <c r="L37" s="213">
        <v>1</v>
      </c>
      <c r="M37" s="188"/>
      <c r="N37" s="640"/>
      <c r="O37" s="641"/>
    </row>
    <row r="38" spans="2:19" ht="14.5" thickBot="1" x14ac:dyDescent="0.35">
      <c r="B38" s="525"/>
      <c r="C38" s="526"/>
      <c r="D38" s="202"/>
      <c r="E38" s="149"/>
      <c r="F38" s="150"/>
      <c r="G38" s="239" t="s">
        <v>249</v>
      </c>
      <c r="H38" s="164" t="s">
        <v>250</v>
      </c>
      <c r="I38" s="636"/>
      <c r="J38" s="637"/>
      <c r="K38" s="185"/>
      <c r="L38" s="213">
        <v>2</v>
      </c>
      <c r="M38" s="188"/>
      <c r="N38" s="535"/>
      <c r="O38" s="536"/>
    </row>
    <row r="39" spans="2:19" ht="14.5" thickBot="1" x14ac:dyDescent="0.35">
      <c r="B39" s="491" t="s">
        <v>251</v>
      </c>
      <c r="C39" s="492"/>
      <c r="D39" s="201" t="s">
        <v>137</v>
      </c>
      <c r="E39" s="157" t="s">
        <v>78</v>
      </c>
      <c r="F39" s="151" t="s">
        <v>79</v>
      </c>
      <c r="G39" s="239"/>
      <c r="H39" s="164" t="s">
        <v>252</v>
      </c>
      <c r="I39" s="636"/>
      <c r="J39" s="637"/>
      <c r="K39" s="185"/>
      <c r="L39" s="213">
        <v>3</v>
      </c>
      <c r="M39" s="188"/>
      <c r="N39" s="535"/>
      <c r="O39" s="536"/>
    </row>
    <row r="40" spans="2:19" ht="14.5" thickBot="1" x14ac:dyDescent="0.35">
      <c r="B40" s="491" t="s">
        <v>253</v>
      </c>
      <c r="C40" s="492"/>
      <c r="D40" s="201" t="s">
        <v>137</v>
      </c>
      <c r="E40" s="157" t="s">
        <v>78</v>
      </c>
      <c r="F40" s="151" t="s">
        <v>79</v>
      </c>
      <c r="G40" s="239"/>
      <c r="H40" s="164" t="s">
        <v>254</v>
      </c>
      <c r="I40" s="636"/>
      <c r="J40" s="637"/>
      <c r="K40" s="185"/>
      <c r="L40" s="213">
        <v>4</v>
      </c>
      <c r="M40" s="188"/>
      <c r="N40" s="535"/>
      <c r="O40" s="536"/>
    </row>
    <row r="41" spans="2:19" ht="14.5" thickBot="1" x14ac:dyDescent="0.35">
      <c r="B41" s="533" t="s">
        <v>255</v>
      </c>
      <c r="C41" s="534"/>
      <c r="D41" s="201" t="s">
        <v>137</v>
      </c>
      <c r="E41" s="158" t="s">
        <v>78</v>
      </c>
      <c r="F41" s="203" t="s">
        <v>79</v>
      </c>
      <c r="G41" s="150"/>
      <c r="H41" s="160"/>
      <c r="I41" s="162"/>
      <c r="J41" s="150"/>
      <c r="K41" s="186"/>
      <c r="L41" s="213">
        <v>5</v>
      </c>
      <c r="M41" s="189"/>
      <c r="N41" s="535"/>
      <c r="O41" s="536"/>
    </row>
    <row r="42" spans="2:19" ht="15" thickBot="1" x14ac:dyDescent="0.4">
      <c r="B42" s="491" t="s">
        <v>256</v>
      </c>
      <c r="C42" s="492"/>
      <c r="D42" s="201" t="s">
        <v>137</v>
      </c>
      <c r="E42" s="157"/>
      <c r="F42" s="151" t="s">
        <v>79</v>
      </c>
      <c r="G42" s="155" t="s">
        <v>257</v>
      </c>
      <c r="H42" s="155"/>
      <c r="I42" s="156" t="s">
        <v>258</v>
      </c>
      <c r="J42" s="156"/>
      <c r="K42" s="187"/>
      <c r="L42" s="214">
        <v>6</v>
      </c>
      <c r="M42" s="210"/>
      <c r="N42" s="537"/>
      <c r="O42" s="538"/>
    </row>
    <row r="43" spans="2:19" ht="14.5" thickBot="1" x14ac:dyDescent="0.35">
      <c r="B43" s="491" t="s">
        <v>259</v>
      </c>
      <c r="C43" s="492"/>
      <c r="D43" s="201" t="s">
        <v>137</v>
      </c>
      <c r="E43" s="157" t="s">
        <v>78</v>
      </c>
      <c r="F43" s="204" t="s">
        <v>79</v>
      </c>
      <c r="G43" s="154" t="s">
        <v>284</v>
      </c>
      <c r="H43" s="153"/>
      <c r="I43" s="153"/>
      <c r="J43" s="153"/>
      <c r="K43" s="170"/>
      <c r="L43" s="172"/>
      <c r="M43" s="181"/>
      <c r="N43" s="173"/>
      <c r="O43" s="174"/>
    </row>
    <row r="44" spans="2:19" ht="14.5" thickBot="1" x14ac:dyDescent="0.35">
      <c r="B44" s="490" t="s">
        <v>260</v>
      </c>
      <c r="C44" s="490"/>
      <c r="D44" s="201" t="s">
        <v>137</v>
      </c>
      <c r="E44" s="159"/>
      <c r="F44" s="205" t="s">
        <v>79</v>
      </c>
      <c r="G44" s="152"/>
      <c r="H44" s="123"/>
      <c r="I44" s="152"/>
      <c r="J44" s="124"/>
      <c r="K44" s="171"/>
      <c r="L44" s="183"/>
      <c r="M44" s="182"/>
      <c r="N44" s="175"/>
      <c r="O44" s="176"/>
    </row>
    <row r="45" spans="2:19" ht="15.5" thickBot="1" x14ac:dyDescent="0.35">
      <c r="B45" s="491" t="s">
        <v>261</v>
      </c>
      <c r="C45" s="492"/>
      <c r="D45" s="201" t="s">
        <v>137</v>
      </c>
      <c r="E45" s="143"/>
      <c r="F45" s="144" t="s">
        <v>142</v>
      </c>
      <c r="G45" s="524" t="str">
        <f>IF(D45="YES","EST. COST OF HIRE","")</f>
        <v/>
      </c>
      <c r="H45" s="634"/>
      <c r="I45" s="206"/>
      <c r="J45" s="635" t="str">
        <f>+IF(D45="yes","# OF EMPLOYEES","")</f>
        <v/>
      </c>
      <c r="K45" s="634"/>
      <c r="L45" s="208" t="s">
        <v>142</v>
      </c>
      <c r="M45" s="177"/>
      <c r="N45" s="175"/>
      <c r="O45" s="176"/>
    </row>
    <row r="46" spans="2:19" ht="15" thickBot="1" x14ac:dyDescent="0.4">
      <c r="B46" s="491" t="s">
        <v>262</v>
      </c>
      <c r="C46" s="492"/>
      <c r="D46" s="201" t="s">
        <v>136</v>
      </c>
      <c r="E46" s="413">
        <v>60000</v>
      </c>
      <c r="F46" s="144">
        <v>1000</v>
      </c>
      <c r="G46" s="523" t="str">
        <f>IF(D46="yes","NUMBER OF TRAILERS","")</f>
        <v>NUMBER OF TRAILERS</v>
      </c>
      <c r="H46" s="524"/>
      <c r="I46" s="207">
        <v>1</v>
      </c>
      <c r="J46" s="521" t="str">
        <f>IF(D46="YES","NUMBER OF DAYS","")</f>
        <v>NUMBER OF DAYS</v>
      </c>
      <c r="K46" s="522"/>
      <c r="L46" s="209">
        <v>365</v>
      </c>
      <c r="M46" s="178"/>
      <c r="N46" s="179"/>
      <c r="O46" s="180"/>
    </row>
    <row r="47" spans="2:19" x14ac:dyDescent="0.3">
      <c r="B47" s="138"/>
      <c r="C47" s="138"/>
      <c r="D47" s="138"/>
      <c r="E47" s="138"/>
      <c r="F47" s="138"/>
      <c r="G47" s="138"/>
      <c r="H47" s="139"/>
      <c r="I47" s="140"/>
      <c r="J47" s="140"/>
      <c r="K47" s="141"/>
      <c r="L47" s="141"/>
      <c r="M47" s="141"/>
      <c r="N47" s="142"/>
      <c r="O47" s="142"/>
    </row>
    <row r="48" spans="2:19" ht="16" thickBot="1" x14ac:dyDescent="0.4">
      <c r="B48" s="558" t="s">
        <v>20</v>
      </c>
      <c r="C48" s="558"/>
      <c r="D48" s="558"/>
      <c r="E48" s="558"/>
      <c r="F48" s="558"/>
      <c r="G48" s="558"/>
      <c r="H48" s="558"/>
      <c r="I48" s="558"/>
      <c r="J48" s="558"/>
      <c r="K48" s="558"/>
      <c r="L48" s="558"/>
      <c r="M48" s="558"/>
      <c r="N48" s="558"/>
      <c r="O48" s="558"/>
    </row>
    <row r="49" spans="2:15" ht="21" customHeight="1" thickBot="1" x14ac:dyDescent="0.35">
      <c r="B49" s="488" t="s">
        <v>21</v>
      </c>
      <c r="C49" s="494"/>
      <c r="D49" s="494"/>
      <c r="E49" s="129"/>
      <c r="F49" s="494" t="s">
        <v>85</v>
      </c>
      <c r="G49" s="494"/>
      <c r="H49" s="489"/>
      <c r="I49" s="488" t="s">
        <v>22</v>
      </c>
      <c r="J49" s="494"/>
      <c r="K49" s="489"/>
      <c r="L49" s="128"/>
      <c r="M49" s="488" t="s">
        <v>85</v>
      </c>
      <c r="N49" s="494"/>
      <c r="O49" s="489"/>
    </row>
    <row r="50" spans="2:15" ht="21" customHeight="1" thickBot="1" x14ac:dyDescent="0.35">
      <c r="B50" s="495"/>
      <c r="C50" s="496"/>
      <c r="D50" s="497"/>
      <c r="E50" s="216"/>
      <c r="F50" s="495"/>
      <c r="G50" s="496"/>
      <c r="H50" s="497"/>
      <c r="I50" s="498"/>
      <c r="J50" s="499"/>
      <c r="K50" s="500"/>
      <c r="L50" s="215"/>
      <c r="M50" s="495"/>
      <c r="N50" s="496"/>
      <c r="O50" s="497"/>
    </row>
    <row r="51" spans="2:15" ht="15" thickBot="1" x14ac:dyDescent="0.4">
      <c r="B51" s="290" t="s">
        <v>102</v>
      </c>
      <c r="C51" s="125"/>
      <c r="D51" s="125"/>
      <c r="E51" s="125"/>
      <c r="F51" s="217" t="s">
        <v>142</v>
      </c>
      <c r="G51" s="125" t="s">
        <v>264</v>
      </c>
      <c r="H51" s="126"/>
      <c r="I51" s="501"/>
      <c r="J51" s="502"/>
      <c r="K51" s="502"/>
      <c r="L51" s="502"/>
      <c r="M51" s="502"/>
      <c r="N51" s="502"/>
      <c r="O51" s="503"/>
    </row>
    <row r="52" spans="2:15" ht="15" thickBot="1" x14ac:dyDescent="0.4">
      <c r="B52" s="130"/>
      <c r="C52" s="131"/>
      <c r="D52" s="131"/>
      <c r="E52" s="131"/>
      <c r="F52" s="127"/>
      <c r="G52" s="131"/>
      <c r="H52" s="131"/>
      <c r="I52" s="268"/>
      <c r="J52" s="268"/>
      <c r="K52" s="268"/>
      <c r="L52" s="268"/>
      <c r="M52" s="268"/>
      <c r="N52" s="268"/>
      <c r="O52" s="268"/>
    </row>
    <row r="53" spans="2:15" ht="16" thickBot="1" x14ac:dyDescent="0.4">
      <c r="B53" s="504" t="s">
        <v>265</v>
      </c>
      <c r="C53" s="505"/>
      <c r="D53" s="505"/>
      <c r="E53" s="505"/>
      <c r="F53" s="505"/>
      <c r="G53" s="505"/>
      <c r="H53" s="505"/>
      <c r="I53" s="505"/>
      <c r="J53" s="505"/>
      <c r="K53" s="505"/>
      <c r="L53" s="505"/>
      <c r="M53" s="505"/>
      <c r="N53" s="505"/>
      <c r="O53" s="506"/>
    </row>
    <row r="54" spans="2:15" ht="14.5" thickBot="1" x14ac:dyDescent="0.35">
      <c r="B54" s="507"/>
      <c r="C54" s="508"/>
      <c r="D54" s="191" t="s">
        <v>61</v>
      </c>
      <c r="E54" s="509" t="s">
        <v>266</v>
      </c>
      <c r="F54" s="510"/>
      <c r="G54" s="509" t="s">
        <v>267</v>
      </c>
      <c r="H54" s="510"/>
      <c r="I54" s="509" t="s">
        <v>268</v>
      </c>
      <c r="J54" s="510"/>
      <c r="K54" s="511" t="s">
        <v>23</v>
      </c>
      <c r="L54" s="511"/>
      <c r="M54" s="511" t="s">
        <v>269</v>
      </c>
      <c r="N54" s="511"/>
      <c r="O54" s="511"/>
    </row>
    <row r="55" spans="2:15" ht="14.5" thickBot="1" x14ac:dyDescent="0.35">
      <c r="B55" s="586" t="s">
        <v>31</v>
      </c>
      <c r="C55" s="587"/>
      <c r="D55" s="218">
        <v>0.15</v>
      </c>
      <c r="E55" s="429">
        <v>0.4</v>
      </c>
      <c r="F55" s="430"/>
      <c r="G55" s="429">
        <v>0.3</v>
      </c>
      <c r="H55" s="430"/>
      <c r="I55" s="429">
        <v>0.15</v>
      </c>
      <c r="J55" s="431"/>
      <c r="K55" s="432">
        <v>600</v>
      </c>
      <c r="L55" s="433"/>
      <c r="M55" s="433">
        <v>800</v>
      </c>
      <c r="N55" s="433"/>
      <c r="O55" s="433"/>
    </row>
    <row r="56" spans="2:15" ht="14.5" thickBot="1" x14ac:dyDescent="0.35">
      <c r="B56" s="512" t="s">
        <v>272</v>
      </c>
      <c r="C56" s="513"/>
      <c r="D56" s="514"/>
      <c r="E56" s="515"/>
      <c r="F56" s="514"/>
      <c r="G56" s="514"/>
      <c r="H56" s="510"/>
      <c r="I56" s="509" t="s">
        <v>285</v>
      </c>
      <c r="J56" s="515"/>
      <c r="K56" s="513"/>
      <c r="L56" s="513"/>
      <c r="M56" s="513"/>
      <c r="N56" s="513"/>
      <c r="O56" s="516"/>
    </row>
    <row r="57" spans="2:15" ht="14.5" thickBot="1" x14ac:dyDescent="0.35">
      <c r="B57" s="291" t="s">
        <v>273</v>
      </c>
      <c r="C57" s="219"/>
      <c r="D57" s="292" t="s">
        <v>275</v>
      </c>
      <c r="E57" s="219"/>
      <c r="F57" s="517" t="s">
        <v>274</v>
      </c>
      <c r="G57" s="517"/>
      <c r="H57" s="220"/>
      <c r="I57" s="293" t="s">
        <v>142</v>
      </c>
      <c r="J57" s="293" t="s">
        <v>142</v>
      </c>
      <c r="K57" s="293" t="s">
        <v>142</v>
      </c>
      <c r="L57" s="293" t="s">
        <v>142</v>
      </c>
      <c r="M57" s="293" t="s">
        <v>142</v>
      </c>
      <c r="N57" s="293" t="s">
        <v>142</v>
      </c>
      <c r="O57" s="293" t="s">
        <v>142</v>
      </c>
    </row>
    <row r="58" spans="2:15" x14ac:dyDescent="0.3">
      <c r="B58" s="192"/>
      <c r="C58" s="193"/>
      <c r="D58" s="192"/>
      <c r="E58" s="193"/>
      <c r="F58" s="192"/>
      <c r="G58" s="192"/>
      <c r="H58" s="193"/>
      <c r="I58" s="428" t="s">
        <v>422</v>
      </c>
      <c r="J58" s="428"/>
      <c r="K58" s="518"/>
      <c r="L58" s="518"/>
      <c r="M58" s="518"/>
      <c r="N58" s="518"/>
      <c r="O58" s="518"/>
    </row>
    <row r="59" spans="2:15" ht="16" thickBot="1" x14ac:dyDescent="0.4">
      <c r="B59" s="421" t="s">
        <v>176</v>
      </c>
      <c r="C59" s="422"/>
      <c r="D59" s="422"/>
      <c r="E59" s="422"/>
      <c r="F59" s="422"/>
      <c r="G59" s="422"/>
      <c r="H59" s="422"/>
      <c r="I59" s="422"/>
      <c r="J59" s="422"/>
      <c r="K59" s="422"/>
      <c r="L59" s="422"/>
      <c r="M59" s="422"/>
      <c r="N59" s="422"/>
      <c r="O59" s="422"/>
    </row>
    <row r="60" spans="2:15" ht="19.5" customHeight="1" thickBot="1" x14ac:dyDescent="0.35">
      <c r="B60" s="423" t="s">
        <v>392</v>
      </c>
      <c r="C60" s="424"/>
      <c r="D60" s="425" t="s">
        <v>393</v>
      </c>
      <c r="E60" s="426"/>
      <c r="F60" s="458" t="s">
        <v>394</v>
      </c>
      <c r="G60" s="459"/>
      <c r="H60" s="294" t="s">
        <v>395</v>
      </c>
      <c r="I60" s="423" t="s">
        <v>396</v>
      </c>
      <c r="J60" s="424"/>
      <c r="K60" s="423" t="s">
        <v>397</v>
      </c>
      <c r="L60" s="424"/>
      <c r="M60" s="425" t="s">
        <v>398</v>
      </c>
      <c r="N60" s="427"/>
      <c r="O60" s="426"/>
    </row>
    <row r="61" spans="2:15" ht="14.25" customHeight="1" thickBot="1" x14ac:dyDescent="0.4">
      <c r="B61" s="423" t="s">
        <v>399</v>
      </c>
      <c r="C61" s="462"/>
      <c r="D61" s="247" t="s">
        <v>137</v>
      </c>
      <c r="E61" s="425" t="s">
        <v>400</v>
      </c>
      <c r="F61" s="463"/>
      <c r="G61" s="461"/>
      <c r="H61" s="295" t="s">
        <v>411</v>
      </c>
      <c r="I61" s="460" t="s">
        <v>401</v>
      </c>
      <c r="J61" s="461"/>
      <c r="K61" s="425" t="s">
        <v>402</v>
      </c>
      <c r="L61" s="461"/>
      <c r="M61" s="425" t="s">
        <v>403</v>
      </c>
      <c r="N61" s="427"/>
      <c r="O61" s="426"/>
    </row>
    <row r="62" spans="2:15" ht="15" thickBot="1" x14ac:dyDescent="0.4">
      <c r="B62" s="464" t="str">
        <f>IF(D61="yes","ENTER PLACARD(s) #","")</f>
        <v/>
      </c>
      <c r="C62" s="465"/>
      <c r="D62" s="296"/>
      <c r="E62" s="425" t="s">
        <v>404</v>
      </c>
      <c r="F62" s="427"/>
      <c r="G62" s="427"/>
      <c r="H62" s="270"/>
      <c r="I62" s="425" t="s">
        <v>405</v>
      </c>
      <c r="J62" s="461"/>
      <c r="K62" s="458" t="s">
        <v>406</v>
      </c>
      <c r="L62" s="466"/>
      <c r="M62" s="467"/>
      <c r="N62" s="443"/>
      <c r="O62" s="444"/>
    </row>
    <row r="63" spans="2:15" ht="14.5" x14ac:dyDescent="0.35">
      <c r="B63" s="132"/>
      <c r="C63" s="132"/>
      <c r="D63" s="133"/>
      <c r="E63" s="134"/>
      <c r="F63" s="134"/>
      <c r="G63" s="134"/>
      <c r="H63" s="271"/>
      <c r="I63" s="134"/>
      <c r="J63" s="1"/>
      <c r="K63" s="135"/>
      <c r="L63" s="136"/>
      <c r="M63" s="134"/>
      <c r="N63" s="1"/>
      <c r="O63" s="1"/>
    </row>
    <row r="64" spans="2:15" ht="15" x14ac:dyDescent="0.3">
      <c r="B64" s="471" t="s">
        <v>87</v>
      </c>
      <c r="C64" s="471"/>
      <c r="D64" s="471"/>
      <c r="E64" s="471"/>
      <c r="F64" s="471"/>
      <c r="G64" s="471"/>
      <c r="H64" s="471"/>
      <c r="I64" s="471"/>
      <c r="J64" s="471"/>
      <c r="K64" s="471"/>
      <c r="L64" s="471"/>
      <c r="M64" s="471"/>
      <c r="N64" s="471"/>
      <c r="O64" s="471"/>
    </row>
    <row r="65" spans="2:15" ht="16" thickBot="1" x14ac:dyDescent="0.4">
      <c r="B65" s="472" t="s">
        <v>423</v>
      </c>
      <c r="C65" s="473"/>
      <c r="D65" s="473"/>
      <c r="E65" s="65"/>
      <c r="F65" s="271"/>
      <c r="G65" s="271"/>
      <c r="H65" s="4"/>
      <c r="I65" s="1"/>
      <c r="J65" s="267"/>
      <c r="K65" s="267"/>
      <c r="L65" s="267"/>
      <c r="M65" s="267"/>
      <c r="N65" s="267"/>
      <c r="O65" s="241"/>
    </row>
    <row r="66" spans="2:15" ht="14.5" thickBot="1" x14ac:dyDescent="0.35">
      <c r="B66" s="468" t="s">
        <v>24</v>
      </c>
      <c r="C66" s="469"/>
      <c r="D66" s="469"/>
      <c r="E66" s="470"/>
      <c r="F66" s="475" t="s">
        <v>25</v>
      </c>
      <c r="G66" s="470"/>
      <c r="H66" s="474" t="s">
        <v>59</v>
      </c>
      <c r="I66" s="474"/>
      <c r="J66" s="474" t="s">
        <v>60</v>
      </c>
      <c r="K66" s="474"/>
      <c r="L66" s="475" t="s">
        <v>26</v>
      </c>
      <c r="M66" s="469"/>
      <c r="N66" s="469"/>
      <c r="O66" s="476"/>
    </row>
    <row r="67" spans="2:15" x14ac:dyDescent="0.3">
      <c r="B67" s="479" t="s">
        <v>447</v>
      </c>
      <c r="C67" s="480"/>
      <c r="D67" s="480"/>
      <c r="E67" s="481"/>
      <c r="F67" s="477">
        <v>0.25</v>
      </c>
      <c r="G67" s="478"/>
      <c r="H67" s="668">
        <v>25000</v>
      </c>
      <c r="I67" s="668"/>
      <c r="J67" s="668">
        <v>40000</v>
      </c>
      <c r="K67" s="668"/>
      <c r="L67" s="669" t="s">
        <v>449</v>
      </c>
      <c r="M67" s="670"/>
      <c r="N67" s="670"/>
      <c r="O67" s="671"/>
    </row>
    <row r="68" spans="2:15" x14ac:dyDescent="0.3">
      <c r="B68" s="482" t="s">
        <v>437</v>
      </c>
      <c r="C68" s="483"/>
      <c r="D68" s="483"/>
      <c r="E68" s="484"/>
      <c r="F68" s="434">
        <v>0.25</v>
      </c>
      <c r="G68" s="435"/>
      <c r="H68" s="493">
        <v>25000</v>
      </c>
      <c r="I68" s="493"/>
      <c r="J68" s="493">
        <v>40000</v>
      </c>
      <c r="K68" s="493"/>
      <c r="L68" s="445" t="s">
        <v>450</v>
      </c>
      <c r="M68" s="446"/>
      <c r="N68" s="446"/>
      <c r="O68" s="447"/>
    </row>
    <row r="69" spans="2:15" x14ac:dyDescent="0.3">
      <c r="B69" s="418" t="s">
        <v>448</v>
      </c>
      <c r="C69" s="419"/>
      <c r="D69" s="419"/>
      <c r="E69" s="420"/>
      <c r="F69" s="434">
        <v>0.25</v>
      </c>
      <c r="G69" s="435"/>
      <c r="H69" s="493">
        <v>25000</v>
      </c>
      <c r="I69" s="493"/>
      <c r="J69" s="493">
        <v>40000</v>
      </c>
      <c r="K69" s="493"/>
      <c r="L69" s="445" t="s">
        <v>451</v>
      </c>
      <c r="M69" s="446"/>
      <c r="N69" s="446"/>
      <c r="O69" s="447"/>
    </row>
    <row r="70" spans="2:15" ht="14.5" thickBot="1" x14ac:dyDescent="0.35">
      <c r="B70" s="485" t="s">
        <v>438</v>
      </c>
      <c r="C70" s="486"/>
      <c r="D70" s="486"/>
      <c r="E70" s="487"/>
      <c r="F70" s="629">
        <v>0.25</v>
      </c>
      <c r="G70" s="630"/>
      <c r="H70" s="448">
        <v>35000</v>
      </c>
      <c r="I70" s="448"/>
      <c r="J70" s="448">
        <v>50000</v>
      </c>
      <c r="K70" s="448"/>
      <c r="L70" s="449" t="s">
        <v>456</v>
      </c>
      <c r="M70" s="450"/>
      <c r="N70" s="450"/>
      <c r="O70" s="451"/>
    </row>
    <row r="71" spans="2:15" x14ac:dyDescent="0.3">
      <c r="B71" s="364" t="s">
        <v>88</v>
      </c>
      <c r="C71" s="365"/>
      <c r="D71" s="456" t="str">
        <f>IF(F71&lt;1,"PLEASE ENSURE VALUE = 100%","")</f>
        <v/>
      </c>
      <c r="E71" s="457"/>
      <c r="F71" s="652">
        <f>SUM(F67:F70)</f>
        <v>1</v>
      </c>
      <c r="G71" s="653"/>
      <c r="H71" s="452"/>
      <c r="I71" s="452"/>
      <c r="J71" s="452"/>
      <c r="K71" s="452"/>
      <c r="L71" s="453"/>
      <c r="M71" s="454"/>
      <c r="N71" s="454"/>
      <c r="O71" s="455"/>
    </row>
    <row r="72" spans="2:15" ht="15" thickBot="1" x14ac:dyDescent="0.4">
      <c r="B72" s="61"/>
      <c r="C72" s="46"/>
      <c r="D72" s="46"/>
      <c r="E72" s="46"/>
      <c r="F72" s="46"/>
      <c r="G72" s="46"/>
      <c r="H72" s="46"/>
      <c r="I72" s="46"/>
      <c r="J72" s="46"/>
      <c r="K72" s="46"/>
      <c r="L72" s="46"/>
      <c r="M72" s="46"/>
      <c r="N72" s="46"/>
      <c r="O72" s="62"/>
    </row>
    <row r="73" spans="2:15" ht="15" thickBot="1" x14ac:dyDescent="0.4">
      <c r="B73" s="297" t="s">
        <v>103</v>
      </c>
      <c r="C73" s="298"/>
      <c r="D73" s="298"/>
      <c r="E73" s="298"/>
      <c r="F73" s="298"/>
      <c r="G73" s="298"/>
      <c r="H73" s="298"/>
      <c r="I73" s="269"/>
      <c r="J73" s="269"/>
      <c r="K73" s="270"/>
      <c r="L73" s="221" t="s">
        <v>137</v>
      </c>
      <c r="M73" s="436"/>
      <c r="N73" s="437"/>
      <c r="O73" s="438"/>
    </row>
    <row r="74" spans="2:15" ht="15" thickBot="1" x14ac:dyDescent="0.4">
      <c r="B74" s="297" t="s">
        <v>104</v>
      </c>
      <c r="C74" s="298"/>
      <c r="D74" s="298"/>
      <c r="E74" s="298"/>
      <c r="F74" s="298"/>
      <c r="G74" s="298"/>
      <c r="H74" s="298"/>
      <c r="I74" s="269"/>
      <c r="J74" s="269"/>
      <c r="K74" s="270"/>
      <c r="L74" s="221" t="s">
        <v>137</v>
      </c>
      <c r="M74" s="439"/>
      <c r="N74" s="440"/>
      <c r="O74" s="441"/>
    </row>
    <row r="75" spans="2:15" ht="15" thickBot="1" x14ac:dyDescent="0.4">
      <c r="B75" s="299" t="s">
        <v>135</v>
      </c>
      <c r="C75" s="300"/>
      <c r="D75" s="300"/>
      <c r="E75" s="300"/>
      <c r="F75" s="300"/>
      <c r="G75" s="300"/>
      <c r="H75" s="269"/>
      <c r="I75" s="269"/>
      <c r="J75" s="269"/>
      <c r="K75" s="270"/>
      <c r="L75" s="221" t="s">
        <v>136</v>
      </c>
      <c r="M75" s="117"/>
      <c r="N75" s="118"/>
      <c r="O75" s="119"/>
    </row>
    <row r="76" spans="2:15" ht="15" thickBot="1" x14ac:dyDescent="0.4">
      <c r="B76" s="297" t="s">
        <v>407</v>
      </c>
      <c r="C76" s="298"/>
      <c r="D76" s="298"/>
      <c r="E76" s="298"/>
      <c r="F76" s="298"/>
      <c r="G76" s="298"/>
      <c r="H76" s="298"/>
      <c r="I76" s="269"/>
      <c r="J76" s="269"/>
      <c r="K76" s="270"/>
      <c r="L76" s="221" t="s">
        <v>136</v>
      </c>
      <c r="M76" s="117"/>
      <c r="N76" s="118"/>
      <c r="O76" s="119"/>
    </row>
    <row r="77" spans="2:15" ht="15" thickBot="1" x14ac:dyDescent="0.4">
      <c r="B77" s="299" t="s">
        <v>105</v>
      </c>
      <c r="C77" s="300"/>
      <c r="D77" s="300"/>
      <c r="E77" s="300"/>
      <c r="F77" s="300"/>
      <c r="G77" s="300"/>
      <c r="H77" s="300"/>
      <c r="I77" s="269"/>
      <c r="J77" s="269"/>
      <c r="K77" s="270"/>
      <c r="L77" s="221" t="s">
        <v>136</v>
      </c>
      <c r="M77" s="117"/>
      <c r="N77" s="118"/>
      <c r="O77" s="119"/>
    </row>
    <row r="78" spans="2:15" ht="15" thickBot="1" x14ac:dyDescent="0.4">
      <c r="B78" s="299" t="s">
        <v>408</v>
      </c>
      <c r="C78" s="300"/>
      <c r="D78" s="300"/>
      <c r="E78" s="300"/>
      <c r="F78" s="300"/>
      <c r="G78" s="300"/>
      <c r="H78" s="300"/>
      <c r="I78" s="269"/>
      <c r="J78" s="269"/>
      <c r="K78" s="270"/>
      <c r="L78" s="221" t="s">
        <v>136</v>
      </c>
      <c r="M78" s="117"/>
      <c r="N78" s="118"/>
      <c r="O78" s="119"/>
    </row>
    <row r="79" spans="2:15" ht="15" thickBot="1" x14ac:dyDescent="0.4">
      <c r="B79" s="299" t="s">
        <v>409</v>
      </c>
      <c r="C79" s="300"/>
      <c r="D79" s="300"/>
      <c r="E79" s="300"/>
      <c r="F79" s="300"/>
      <c r="G79" s="300"/>
      <c r="H79" s="300"/>
      <c r="I79" s="269"/>
      <c r="J79" s="269"/>
      <c r="K79" s="270"/>
      <c r="L79" s="442" t="s">
        <v>442</v>
      </c>
      <c r="M79" s="443"/>
      <c r="N79" s="443"/>
      <c r="O79" s="444"/>
    </row>
    <row r="80" spans="2:15" ht="15" thickBot="1" x14ac:dyDescent="0.4">
      <c r="B80" s="299" t="s">
        <v>106</v>
      </c>
      <c r="C80" s="269"/>
      <c r="D80" s="269"/>
      <c r="E80" s="269"/>
      <c r="F80" s="269"/>
      <c r="G80" s="269"/>
      <c r="H80" s="269"/>
      <c r="I80" s="269"/>
      <c r="J80" s="269"/>
      <c r="K80" s="270"/>
      <c r="L80" s="442" t="s">
        <v>442</v>
      </c>
      <c r="M80" s="443"/>
      <c r="N80" s="443"/>
      <c r="O80" s="444"/>
    </row>
  </sheetData>
  <dataConsolidate link="1"/>
  <mergeCells count="191">
    <mergeCell ref="F71:G71"/>
    <mergeCell ref="B15:C15"/>
    <mergeCell ref="B27:D27"/>
    <mergeCell ref="F27:J27"/>
    <mergeCell ref="K27:O27"/>
    <mergeCell ref="B28:D28"/>
    <mergeCell ref="F28:J28"/>
    <mergeCell ref="K28:O28"/>
    <mergeCell ref="B29:O29"/>
    <mergeCell ref="B23:D23"/>
    <mergeCell ref="B24:D24"/>
    <mergeCell ref="F24:J24"/>
    <mergeCell ref="K24:O24"/>
    <mergeCell ref="B25:D25"/>
    <mergeCell ref="F25:J25"/>
    <mergeCell ref="K25:O25"/>
    <mergeCell ref="F26:J26"/>
    <mergeCell ref="K26:O26"/>
    <mergeCell ref="N15:O15"/>
    <mergeCell ref="H67:I67"/>
    <mergeCell ref="J67:K67"/>
    <mergeCell ref="L67:O67"/>
    <mergeCell ref="H69:I69"/>
    <mergeCell ref="J69:K69"/>
    <mergeCell ref="F70:G70"/>
    <mergeCell ref="K1:O1"/>
    <mergeCell ref="K2:O2"/>
    <mergeCell ref="K4:O4"/>
    <mergeCell ref="K5:O5"/>
    <mergeCell ref="G45:H45"/>
    <mergeCell ref="J45:K45"/>
    <mergeCell ref="I37:J37"/>
    <mergeCell ref="I38:J38"/>
    <mergeCell ref="I39:J39"/>
    <mergeCell ref="I40:J40"/>
    <mergeCell ref="L35:O35"/>
    <mergeCell ref="N37:O37"/>
    <mergeCell ref="N38:O38"/>
    <mergeCell ref="N39:O39"/>
    <mergeCell ref="N40:O40"/>
    <mergeCell ref="N36:O36"/>
    <mergeCell ref="G33:J33"/>
    <mergeCell ref="N18:O18"/>
    <mergeCell ref="B11:I11"/>
    <mergeCell ref="J11:L11"/>
    <mergeCell ref="M11:O11"/>
    <mergeCell ref="B12:I12"/>
    <mergeCell ref="J12:L12"/>
    <mergeCell ref="B6:O7"/>
    <mergeCell ref="B8:O8"/>
    <mergeCell ref="E9:F9"/>
    <mergeCell ref="G9:I9"/>
    <mergeCell ref="L9:O9"/>
    <mergeCell ref="E10:F10"/>
    <mergeCell ref="G10:I10"/>
    <mergeCell ref="L10:O10"/>
    <mergeCell ref="B10:C10"/>
    <mergeCell ref="B9:C9"/>
    <mergeCell ref="B18:E18"/>
    <mergeCell ref="F18:H18"/>
    <mergeCell ref="I18:J18"/>
    <mergeCell ref="K18:M18"/>
    <mergeCell ref="B55:C55"/>
    <mergeCell ref="M55:O55"/>
    <mergeCell ref="B19:C19"/>
    <mergeCell ref="F19:G19"/>
    <mergeCell ref="M12:O12"/>
    <mergeCell ref="B13:D13"/>
    <mergeCell ref="E13:F13"/>
    <mergeCell ref="K13:L13"/>
    <mergeCell ref="N13:O13"/>
    <mergeCell ref="B16:D16"/>
    <mergeCell ref="E16:F16"/>
    <mergeCell ref="J16:K16"/>
    <mergeCell ref="L16:M16"/>
    <mergeCell ref="N16:O16"/>
    <mergeCell ref="B17:E17"/>
    <mergeCell ref="F17:H17"/>
    <mergeCell ref="I17:J17"/>
    <mergeCell ref="K17:M17"/>
    <mergeCell ref="N17:O17"/>
    <mergeCell ref="H19:J19"/>
    <mergeCell ref="K20:O20"/>
    <mergeCell ref="B48:O48"/>
    <mergeCell ref="B49:D49"/>
    <mergeCell ref="F49:H49"/>
    <mergeCell ref="I49:K49"/>
    <mergeCell ref="B39:C39"/>
    <mergeCell ref="B40:C40"/>
    <mergeCell ref="B21:O21"/>
    <mergeCell ref="B22:D22"/>
    <mergeCell ref="F22:J23"/>
    <mergeCell ref="K22:O23"/>
    <mergeCell ref="B31:O31"/>
    <mergeCell ref="B32:O32"/>
    <mergeCell ref="B33:D33"/>
    <mergeCell ref="S9:V9"/>
    <mergeCell ref="J46:K46"/>
    <mergeCell ref="G46:H46"/>
    <mergeCell ref="B34:C34"/>
    <mergeCell ref="B35:C35"/>
    <mergeCell ref="B36:C36"/>
    <mergeCell ref="B37:C37"/>
    <mergeCell ref="B38:C38"/>
    <mergeCell ref="L33:O34"/>
    <mergeCell ref="B42:C42"/>
    <mergeCell ref="B43:C43"/>
    <mergeCell ref="B41:C41"/>
    <mergeCell ref="N41:O41"/>
    <mergeCell ref="N42:O42"/>
    <mergeCell ref="N14:O14"/>
    <mergeCell ref="B14:D14"/>
    <mergeCell ref="E14:F14"/>
    <mergeCell ref="K19:O19"/>
    <mergeCell ref="B20:C20"/>
    <mergeCell ref="F20:G20"/>
    <mergeCell ref="H20:J20"/>
    <mergeCell ref="K14:L14"/>
    <mergeCell ref="E15:F15"/>
    <mergeCell ref="J15:K15"/>
    <mergeCell ref="L15:M15"/>
    <mergeCell ref="B44:C44"/>
    <mergeCell ref="B45:C45"/>
    <mergeCell ref="B46:C46"/>
    <mergeCell ref="H68:I68"/>
    <mergeCell ref="J68:K68"/>
    <mergeCell ref="L68:O68"/>
    <mergeCell ref="M49:O49"/>
    <mergeCell ref="B50:D50"/>
    <mergeCell ref="F50:H50"/>
    <mergeCell ref="I50:K50"/>
    <mergeCell ref="I51:O51"/>
    <mergeCell ref="B53:O53"/>
    <mergeCell ref="B54:C54"/>
    <mergeCell ref="E54:F54"/>
    <mergeCell ref="G54:H54"/>
    <mergeCell ref="I54:J54"/>
    <mergeCell ref="K54:L54"/>
    <mergeCell ref="M54:O54"/>
    <mergeCell ref="B56:H56"/>
    <mergeCell ref="I56:O56"/>
    <mergeCell ref="M50:O50"/>
    <mergeCell ref="F57:G57"/>
    <mergeCell ref="K58:O58"/>
    <mergeCell ref="D71:E71"/>
    <mergeCell ref="F60:G60"/>
    <mergeCell ref="I61:J61"/>
    <mergeCell ref="B61:C61"/>
    <mergeCell ref="E61:G61"/>
    <mergeCell ref="K61:L61"/>
    <mergeCell ref="M61:O61"/>
    <mergeCell ref="B62:C62"/>
    <mergeCell ref="E62:G62"/>
    <mergeCell ref="K62:L62"/>
    <mergeCell ref="M62:O62"/>
    <mergeCell ref="B66:E66"/>
    <mergeCell ref="B64:O64"/>
    <mergeCell ref="B65:D65"/>
    <mergeCell ref="I62:J62"/>
    <mergeCell ref="H66:I66"/>
    <mergeCell ref="J66:K66"/>
    <mergeCell ref="L66:O66"/>
    <mergeCell ref="F66:G66"/>
    <mergeCell ref="F67:G67"/>
    <mergeCell ref="B67:E67"/>
    <mergeCell ref="B68:E68"/>
    <mergeCell ref="F69:G69"/>
    <mergeCell ref="B70:E70"/>
    <mergeCell ref="M73:O74"/>
    <mergeCell ref="L79:O79"/>
    <mergeCell ref="L80:O80"/>
    <mergeCell ref="L69:O69"/>
    <mergeCell ref="H70:I70"/>
    <mergeCell ref="J70:K70"/>
    <mergeCell ref="L70:O70"/>
    <mergeCell ref="H71:I71"/>
    <mergeCell ref="J71:K71"/>
    <mergeCell ref="L71:O71"/>
    <mergeCell ref="B69:E69"/>
    <mergeCell ref="B59:O59"/>
    <mergeCell ref="B60:C60"/>
    <mergeCell ref="D60:E60"/>
    <mergeCell ref="I60:J60"/>
    <mergeCell ref="K60:L60"/>
    <mergeCell ref="M60:O60"/>
    <mergeCell ref="I58:J58"/>
    <mergeCell ref="E55:F55"/>
    <mergeCell ref="G55:H55"/>
    <mergeCell ref="I55:J55"/>
    <mergeCell ref="K55:L55"/>
    <mergeCell ref="F68:G68"/>
  </mergeCells>
  <conditionalFormatting sqref="F71:G71">
    <cfRule type="expression" dxfId="11" priority="1">
      <formula>$F$63&lt;1</formula>
    </cfRule>
  </conditionalFormatting>
  <conditionalFormatting sqref="D62">
    <cfRule type="expression" dxfId="10" priority="3">
      <formula>D61="YES"</formula>
    </cfRule>
  </conditionalFormatting>
  <conditionalFormatting sqref="D71:E71">
    <cfRule type="expression" dxfId="9" priority="2">
      <formula>$F$63&lt;1</formula>
    </cfRule>
  </conditionalFormatting>
  <dataValidations count="3">
    <dataValidation type="whole" allowBlank="1" showInputMessage="1" showErrorMessage="1" promptTitle="# of Trailers" prompt="Input a number 1 - 10" sqref="I46" xr:uid="{00000000-0002-0000-0000-000000000000}">
      <formula1>1</formula1>
      <formula2>10</formula2>
    </dataValidation>
    <dataValidation type="whole" allowBlank="1" showInputMessage="1" showErrorMessage="1" promptTitle="Days" prompt="Enter number of days 1-365" sqref="L46" xr:uid="{00000000-0002-0000-0000-000001000000}">
      <formula1>1</formula1>
      <formula2>365</formula2>
    </dataValidation>
    <dataValidation type="whole" operator="greaterThan" allowBlank="1" showInputMessage="1" showErrorMessage="1" promptTitle="COST OF HIRE" prompt="Input Cost of Hired units, with driver.  Must be at least $5,000" sqref="I45" xr:uid="{00000000-0002-0000-0000-000002000000}">
      <formula1>4999</formula1>
    </dataValidation>
  </dataValidations>
  <hyperlinks>
    <hyperlink ref="L16" r:id="rId1" xr:uid="{1971BFE3-5B4D-4D80-A3B7-CD0EAA5F56EA}"/>
    <hyperlink ref="F18" r:id="rId2" xr:uid="{CABC1EA1-FEC7-4081-956E-3CD1083ADBDF}"/>
  </hyperlinks>
  <pageMargins left="1" right="1" top="1" bottom="1" header="0.5" footer="0.5"/>
  <pageSetup scale="5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504" r:id="rId6" name="Check Box 480">
              <controlPr defaultSize="0" autoFill="0" autoLine="0" autoPict="0">
                <anchor moveWithCells="1">
                  <from>
                    <xdr:col>8</xdr:col>
                    <xdr:colOff>457200</xdr:colOff>
                    <xdr:row>32</xdr:row>
                    <xdr:rowOff>184150</xdr:rowOff>
                  </from>
                  <to>
                    <xdr:col>8</xdr:col>
                    <xdr:colOff>781050</xdr:colOff>
                    <xdr:row>34</xdr:row>
                    <xdr:rowOff>12700</xdr:rowOff>
                  </to>
                </anchor>
              </controlPr>
            </control>
          </mc:Choice>
        </mc:AlternateContent>
        <mc:AlternateContent xmlns:mc="http://schemas.openxmlformats.org/markup-compatibility/2006">
          <mc:Choice Requires="x14">
            <control shapeId="1507" r:id="rId7" name="Check Box 483">
              <controlPr defaultSize="0" autoFill="0" autoLine="0" autoPict="0">
                <anchor moveWithCells="1">
                  <from>
                    <xdr:col>8</xdr:col>
                    <xdr:colOff>457200</xdr:colOff>
                    <xdr:row>33</xdr:row>
                    <xdr:rowOff>165100</xdr:rowOff>
                  </from>
                  <to>
                    <xdr:col>8</xdr:col>
                    <xdr:colOff>717550</xdr:colOff>
                    <xdr:row>35</xdr:row>
                    <xdr:rowOff>19050</xdr:rowOff>
                  </to>
                </anchor>
              </controlPr>
            </control>
          </mc:Choice>
        </mc:AlternateContent>
        <mc:AlternateContent xmlns:mc="http://schemas.openxmlformats.org/markup-compatibility/2006">
          <mc:Choice Requires="x14">
            <control shapeId="1512" r:id="rId8" name="Check Box 488">
              <controlPr defaultSize="0" autoFill="0" autoLine="0" autoPict="0">
                <anchor moveWithCells="1">
                  <from>
                    <xdr:col>6</xdr:col>
                    <xdr:colOff>50800</xdr:colOff>
                    <xdr:row>33</xdr:row>
                    <xdr:rowOff>0</xdr:rowOff>
                  </from>
                  <to>
                    <xdr:col>6</xdr:col>
                    <xdr:colOff>298450</xdr:colOff>
                    <xdr:row>34</xdr:row>
                    <xdr:rowOff>38100</xdr:rowOff>
                  </to>
                </anchor>
              </controlPr>
            </control>
          </mc:Choice>
        </mc:AlternateContent>
        <mc:AlternateContent xmlns:mc="http://schemas.openxmlformats.org/markup-compatibility/2006">
          <mc:Choice Requires="x14">
            <control shapeId="1513" r:id="rId9" name="Check Box 489">
              <controlPr defaultSize="0" autoFill="0" autoLine="0" autoPict="0">
                <anchor moveWithCells="1">
                  <from>
                    <xdr:col>6</xdr:col>
                    <xdr:colOff>50800</xdr:colOff>
                    <xdr:row>34</xdr:row>
                    <xdr:rowOff>0</xdr:rowOff>
                  </from>
                  <to>
                    <xdr:col>6</xdr:col>
                    <xdr:colOff>298450</xdr:colOff>
                    <xdr:row>35</xdr:row>
                    <xdr:rowOff>50800</xdr:rowOff>
                  </to>
                </anchor>
              </controlPr>
            </control>
          </mc:Choice>
        </mc:AlternateContent>
        <mc:AlternateContent xmlns:mc="http://schemas.openxmlformats.org/markup-compatibility/2006">
          <mc:Choice Requires="x14">
            <control shapeId="1514" r:id="rId10" name="Check Box 490">
              <controlPr defaultSize="0" autoFill="0" autoLine="0" autoPict="0">
                <anchor moveWithCells="1">
                  <from>
                    <xdr:col>6</xdr:col>
                    <xdr:colOff>50800</xdr:colOff>
                    <xdr:row>35</xdr:row>
                    <xdr:rowOff>0</xdr:rowOff>
                  </from>
                  <to>
                    <xdr:col>6</xdr:col>
                    <xdr:colOff>298450</xdr:colOff>
                    <xdr:row>36</xdr:row>
                    <xdr:rowOff>19050</xdr:rowOff>
                  </to>
                </anchor>
              </controlPr>
            </control>
          </mc:Choice>
        </mc:AlternateContent>
        <mc:AlternateContent xmlns:mc="http://schemas.openxmlformats.org/markup-compatibility/2006">
          <mc:Choice Requires="x14">
            <control shapeId="1515" r:id="rId11" name="Check Box 491">
              <controlPr defaultSize="0" autoFill="0" autoLine="0" autoPict="0">
                <anchor moveWithCells="1">
                  <from>
                    <xdr:col>6</xdr:col>
                    <xdr:colOff>50800</xdr:colOff>
                    <xdr:row>35</xdr:row>
                    <xdr:rowOff>209550</xdr:rowOff>
                  </from>
                  <to>
                    <xdr:col>6</xdr:col>
                    <xdr:colOff>298450</xdr:colOff>
                    <xdr:row>37</xdr:row>
                    <xdr:rowOff>12700</xdr:rowOff>
                  </to>
                </anchor>
              </controlPr>
            </control>
          </mc:Choice>
        </mc:AlternateContent>
        <mc:AlternateContent xmlns:mc="http://schemas.openxmlformats.org/markup-compatibility/2006">
          <mc:Choice Requires="x14">
            <control shapeId="1516" r:id="rId12" name="Check Box 492">
              <controlPr defaultSize="0" autoFill="0" autoLine="0" autoPict="0">
                <anchor moveWithCells="1">
                  <from>
                    <xdr:col>6</xdr:col>
                    <xdr:colOff>57150</xdr:colOff>
                    <xdr:row>37</xdr:row>
                    <xdr:rowOff>0</xdr:rowOff>
                  </from>
                  <to>
                    <xdr:col>6</xdr:col>
                    <xdr:colOff>304800</xdr:colOff>
                    <xdr:row>38</xdr:row>
                    <xdr:rowOff>12700</xdr:rowOff>
                  </to>
                </anchor>
              </controlPr>
            </control>
          </mc:Choice>
        </mc:AlternateContent>
        <mc:AlternateContent xmlns:mc="http://schemas.openxmlformats.org/markup-compatibility/2006">
          <mc:Choice Requires="x14">
            <control shapeId="1517" r:id="rId13" name="Check Box 493">
              <controlPr defaultSize="0" autoFill="0" autoLine="0" autoPict="0">
                <anchor moveWithCells="1">
                  <from>
                    <xdr:col>6</xdr:col>
                    <xdr:colOff>57150</xdr:colOff>
                    <xdr:row>38</xdr:row>
                    <xdr:rowOff>0</xdr:rowOff>
                  </from>
                  <to>
                    <xdr:col>6</xdr:col>
                    <xdr:colOff>304800</xdr:colOff>
                    <xdr:row>39</xdr:row>
                    <xdr:rowOff>12700</xdr:rowOff>
                  </to>
                </anchor>
              </controlPr>
            </control>
          </mc:Choice>
        </mc:AlternateContent>
        <mc:AlternateContent xmlns:mc="http://schemas.openxmlformats.org/markup-compatibility/2006">
          <mc:Choice Requires="x14">
            <control shapeId="1518" r:id="rId14" name="Check Box 494">
              <controlPr defaultSize="0" autoFill="0" autoLine="0" autoPict="0">
                <anchor moveWithCells="1">
                  <from>
                    <xdr:col>6</xdr:col>
                    <xdr:colOff>57150</xdr:colOff>
                    <xdr:row>38</xdr:row>
                    <xdr:rowOff>203200</xdr:rowOff>
                  </from>
                  <to>
                    <xdr:col>6</xdr:col>
                    <xdr:colOff>304800</xdr:colOff>
                    <xdr:row>39</xdr:row>
                    <xdr:rowOff>190500</xdr:rowOff>
                  </to>
                </anchor>
              </controlPr>
            </control>
          </mc:Choice>
        </mc:AlternateContent>
        <mc:AlternateContent xmlns:mc="http://schemas.openxmlformats.org/markup-compatibility/2006">
          <mc:Choice Requires="x14">
            <control shapeId="1520" r:id="rId15" name="Check Box 496">
              <controlPr defaultSize="0" autoFill="0" autoLine="0" autoPict="0">
                <anchor moveWithCells="1">
                  <from>
                    <xdr:col>3</xdr:col>
                    <xdr:colOff>774700</xdr:colOff>
                    <xdr:row>14</xdr:row>
                    <xdr:rowOff>38100</xdr:rowOff>
                  </from>
                  <to>
                    <xdr:col>4</xdr:col>
                    <xdr:colOff>19050</xdr:colOff>
                    <xdr:row>14</xdr:row>
                    <xdr:rowOff>171450</xdr:rowOff>
                  </to>
                </anchor>
              </controlPr>
            </control>
          </mc:Choice>
        </mc:AlternateContent>
        <mc:AlternateContent xmlns:mc="http://schemas.openxmlformats.org/markup-compatibility/2006">
          <mc:Choice Requires="x14">
            <control shapeId="1549" r:id="rId16" name="Check Box 525">
              <controlPr defaultSize="0" autoFill="0" autoLine="0" autoPict="0">
                <anchor moveWithCells="1">
                  <from>
                    <xdr:col>3</xdr:col>
                    <xdr:colOff>12700</xdr:colOff>
                    <xdr:row>59</xdr:row>
                    <xdr:rowOff>12700</xdr:rowOff>
                  </from>
                  <to>
                    <xdr:col>3</xdr:col>
                    <xdr:colOff>260350</xdr:colOff>
                    <xdr:row>59</xdr:row>
                    <xdr:rowOff>184150</xdr:rowOff>
                  </to>
                </anchor>
              </controlPr>
            </control>
          </mc:Choice>
        </mc:AlternateContent>
        <mc:AlternateContent xmlns:mc="http://schemas.openxmlformats.org/markup-compatibility/2006">
          <mc:Choice Requires="x14">
            <control shapeId="1550" r:id="rId17" name="Check Box 526">
              <controlPr defaultSize="0" autoFill="0" autoLine="0" autoPict="0">
                <anchor moveWithCells="1">
                  <from>
                    <xdr:col>5</xdr:col>
                    <xdr:colOff>12700</xdr:colOff>
                    <xdr:row>59</xdr:row>
                    <xdr:rowOff>0</xdr:rowOff>
                  </from>
                  <to>
                    <xdr:col>5</xdr:col>
                    <xdr:colOff>260350</xdr:colOff>
                    <xdr:row>59</xdr:row>
                    <xdr:rowOff>190500</xdr:rowOff>
                  </to>
                </anchor>
              </controlPr>
            </control>
          </mc:Choice>
        </mc:AlternateContent>
        <mc:AlternateContent xmlns:mc="http://schemas.openxmlformats.org/markup-compatibility/2006">
          <mc:Choice Requires="x14">
            <control shapeId="1551" r:id="rId18" name="Check Box 527">
              <controlPr defaultSize="0" autoFill="0" autoLine="0" autoPict="0">
                <anchor moveWithCells="1">
                  <from>
                    <xdr:col>7</xdr:col>
                    <xdr:colOff>0</xdr:colOff>
                    <xdr:row>59</xdr:row>
                    <xdr:rowOff>12700</xdr:rowOff>
                  </from>
                  <to>
                    <xdr:col>7</xdr:col>
                    <xdr:colOff>247650</xdr:colOff>
                    <xdr:row>59</xdr:row>
                    <xdr:rowOff>209550</xdr:rowOff>
                  </to>
                </anchor>
              </controlPr>
            </control>
          </mc:Choice>
        </mc:AlternateContent>
        <mc:AlternateContent xmlns:mc="http://schemas.openxmlformats.org/markup-compatibility/2006">
          <mc:Choice Requires="x14">
            <control shapeId="1552" r:id="rId19" name="Check Box 528">
              <controlPr defaultSize="0" autoFill="0" autoLine="0" autoPict="0">
                <anchor moveWithCells="1">
                  <from>
                    <xdr:col>10</xdr:col>
                    <xdr:colOff>0</xdr:colOff>
                    <xdr:row>59</xdr:row>
                    <xdr:rowOff>203200</xdr:rowOff>
                  </from>
                  <to>
                    <xdr:col>10</xdr:col>
                    <xdr:colOff>247650</xdr:colOff>
                    <xdr:row>61</xdr:row>
                    <xdr:rowOff>12700</xdr:rowOff>
                  </to>
                </anchor>
              </controlPr>
            </control>
          </mc:Choice>
        </mc:AlternateContent>
        <mc:AlternateContent xmlns:mc="http://schemas.openxmlformats.org/markup-compatibility/2006">
          <mc:Choice Requires="x14">
            <control shapeId="1553" r:id="rId20" name="Check Box 529">
              <controlPr defaultSize="0" autoFill="0" autoLine="0" autoPict="0">
                <anchor moveWithCells="1">
                  <from>
                    <xdr:col>0</xdr:col>
                    <xdr:colOff>704850</xdr:colOff>
                    <xdr:row>59</xdr:row>
                    <xdr:rowOff>19050</xdr:rowOff>
                  </from>
                  <to>
                    <xdr:col>1</xdr:col>
                    <xdr:colOff>247650</xdr:colOff>
                    <xdr:row>59</xdr:row>
                    <xdr:rowOff>209550</xdr:rowOff>
                  </to>
                </anchor>
              </controlPr>
            </control>
          </mc:Choice>
        </mc:AlternateContent>
        <mc:AlternateContent xmlns:mc="http://schemas.openxmlformats.org/markup-compatibility/2006">
          <mc:Choice Requires="x14">
            <control shapeId="1554" r:id="rId21" name="Check Box 530">
              <controlPr defaultSize="0" autoFill="0" autoLine="0" autoPict="0">
                <anchor moveWithCells="1">
                  <from>
                    <xdr:col>6</xdr:col>
                    <xdr:colOff>679450</xdr:colOff>
                    <xdr:row>59</xdr:row>
                    <xdr:rowOff>190500</xdr:rowOff>
                  </from>
                  <to>
                    <xdr:col>7</xdr:col>
                    <xdr:colOff>317500</xdr:colOff>
                    <xdr:row>61</xdr:row>
                    <xdr:rowOff>19050</xdr:rowOff>
                  </to>
                </anchor>
              </controlPr>
            </control>
          </mc:Choice>
        </mc:AlternateContent>
        <mc:AlternateContent xmlns:mc="http://schemas.openxmlformats.org/markup-compatibility/2006">
          <mc:Choice Requires="x14">
            <control shapeId="1555" r:id="rId22" name="Check Box 531">
              <controlPr defaultSize="0" autoFill="0" autoLine="0" autoPict="0">
                <anchor moveWithCells="1">
                  <from>
                    <xdr:col>12</xdr:col>
                    <xdr:colOff>12700</xdr:colOff>
                    <xdr:row>59</xdr:row>
                    <xdr:rowOff>133350</xdr:rowOff>
                  </from>
                  <to>
                    <xdr:col>12</xdr:col>
                    <xdr:colOff>266700</xdr:colOff>
                    <xdr:row>61</xdr:row>
                    <xdr:rowOff>57150</xdr:rowOff>
                  </to>
                </anchor>
              </controlPr>
            </control>
          </mc:Choice>
        </mc:AlternateContent>
        <mc:AlternateContent xmlns:mc="http://schemas.openxmlformats.org/markup-compatibility/2006">
          <mc:Choice Requires="x14">
            <control shapeId="1556" r:id="rId23" name="Check Box 532">
              <controlPr defaultSize="0" autoFill="0" autoLine="0" autoPict="0">
                <anchor moveWithCells="1">
                  <from>
                    <xdr:col>11</xdr:col>
                    <xdr:colOff>704850</xdr:colOff>
                    <xdr:row>58</xdr:row>
                    <xdr:rowOff>190500</xdr:rowOff>
                  </from>
                  <to>
                    <xdr:col>12</xdr:col>
                    <xdr:colOff>247650</xdr:colOff>
                    <xdr:row>59</xdr:row>
                    <xdr:rowOff>228600</xdr:rowOff>
                  </to>
                </anchor>
              </controlPr>
            </control>
          </mc:Choice>
        </mc:AlternateContent>
        <mc:AlternateContent xmlns:mc="http://schemas.openxmlformats.org/markup-compatibility/2006">
          <mc:Choice Requires="x14">
            <control shapeId="1557" r:id="rId24" name="Check Box 533">
              <controlPr defaultSize="0" autoFill="0" autoLine="0" autoPict="0">
                <anchor moveWithCells="1">
                  <from>
                    <xdr:col>7</xdr:col>
                    <xdr:colOff>1270000</xdr:colOff>
                    <xdr:row>59</xdr:row>
                    <xdr:rowOff>184150</xdr:rowOff>
                  </from>
                  <to>
                    <xdr:col>8</xdr:col>
                    <xdr:colOff>247650</xdr:colOff>
                    <xdr:row>61</xdr:row>
                    <xdr:rowOff>12700</xdr:rowOff>
                  </to>
                </anchor>
              </controlPr>
            </control>
          </mc:Choice>
        </mc:AlternateContent>
        <mc:AlternateContent xmlns:mc="http://schemas.openxmlformats.org/markup-compatibility/2006">
          <mc:Choice Requires="x14">
            <control shapeId="1558" r:id="rId25" name="Check Box 534">
              <controlPr defaultSize="0" autoFill="0" autoLine="0" autoPict="0">
                <anchor moveWithCells="1">
                  <from>
                    <xdr:col>4</xdr:col>
                    <xdr:colOff>450850</xdr:colOff>
                    <xdr:row>60</xdr:row>
                    <xdr:rowOff>152400</xdr:rowOff>
                  </from>
                  <to>
                    <xdr:col>4</xdr:col>
                    <xdr:colOff>685800</xdr:colOff>
                    <xdr:row>62</xdr:row>
                    <xdr:rowOff>31750</xdr:rowOff>
                  </to>
                </anchor>
              </controlPr>
            </control>
          </mc:Choice>
        </mc:AlternateContent>
        <mc:AlternateContent xmlns:mc="http://schemas.openxmlformats.org/markup-compatibility/2006">
          <mc:Choice Requires="x14">
            <control shapeId="1560" r:id="rId26" name="Check Box 536">
              <controlPr defaultSize="0" autoFill="0" autoLine="0" autoPict="0">
                <anchor moveWithCells="1">
                  <from>
                    <xdr:col>8</xdr:col>
                    <xdr:colOff>19050</xdr:colOff>
                    <xdr:row>60</xdr:row>
                    <xdr:rowOff>203200</xdr:rowOff>
                  </from>
                  <to>
                    <xdr:col>8</xdr:col>
                    <xdr:colOff>285750</xdr:colOff>
                    <xdr:row>62</xdr:row>
                    <xdr:rowOff>38100</xdr:rowOff>
                  </to>
                </anchor>
              </controlPr>
            </control>
          </mc:Choice>
        </mc:AlternateContent>
        <mc:AlternateContent xmlns:mc="http://schemas.openxmlformats.org/markup-compatibility/2006">
          <mc:Choice Requires="x14">
            <control shapeId="1561" r:id="rId27" name="Check Box 537">
              <controlPr defaultSize="0" autoFill="0" autoLine="0" autoPict="0">
                <anchor moveWithCells="1">
                  <from>
                    <xdr:col>8</xdr:col>
                    <xdr:colOff>12700</xdr:colOff>
                    <xdr:row>58</xdr:row>
                    <xdr:rowOff>133350</xdr:rowOff>
                  </from>
                  <to>
                    <xdr:col>8</xdr:col>
                    <xdr:colOff>260350</xdr:colOff>
                    <xdr:row>60</xdr:row>
                    <xdr:rowOff>12700</xdr:rowOff>
                  </to>
                </anchor>
              </controlPr>
            </control>
          </mc:Choice>
        </mc:AlternateContent>
        <mc:AlternateContent xmlns:mc="http://schemas.openxmlformats.org/markup-compatibility/2006">
          <mc:Choice Requires="x14">
            <control shapeId="1562" r:id="rId28" name="Check Box 538">
              <controlPr defaultSize="0" autoFill="0" autoLine="0" autoPict="0">
                <anchor moveWithCells="1">
                  <from>
                    <xdr:col>10</xdr:col>
                    <xdr:colOff>19050</xdr:colOff>
                    <xdr:row>58</xdr:row>
                    <xdr:rowOff>133350</xdr:rowOff>
                  </from>
                  <to>
                    <xdr:col>10</xdr:col>
                    <xdr:colOff>266700</xdr:colOff>
                    <xdr:row>60</xdr:row>
                    <xdr:rowOff>12700</xdr:rowOff>
                  </to>
                </anchor>
              </controlPr>
            </control>
          </mc:Choice>
        </mc:AlternateContent>
        <mc:AlternateContent xmlns:mc="http://schemas.openxmlformats.org/markup-compatibility/2006">
          <mc:Choice Requires="x14">
            <control shapeId="1565" r:id="rId29" name="Check Box 541">
              <controlPr defaultSize="0" autoFill="0" autoLine="0" autoPict="0">
                <anchor moveWithCells="1">
                  <from>
                    <xdr:col>4</xdr:col>
                    <xdr:colOff>304800</xdr:colOff>
                    <xdr:row>59</xdr:row>
                    <xdr:rowOff>203200</xdr:rowOff>
                  </from>
                  <to>
                    <xdr:col>4</xdr:col>
                    <xdr:colOff>552450</xdr:colOff>
                    <xdr:row>61</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906B9E1F-54CA-4072-A4FA-E1FF74DB3336}">
            <xm:f>'\\q-risk-AIM\AIMShare\Sharepoint\Quantum Risk Solutions\Quantum Risk Solutions Team Site - Shared\4 QRS Apps\[QRS TRUCKING APP 4 4 19.xlsx]Sheet1'!#REF!&gt;0</xm:f>
            <x14:dxf>
              <fill>
                <patternFill>
                  <bgColor theme="5" tint="0.79998168889431442"/>
                </patternFill>
              </fill>
              <border>
                <left style="thin">
                  <color auto="1"/>
                </left>
                <right style="thin">
                  <color auto="1"/>
                </right>
                <top style="thin">
                  <color auto="1"/>
                </top>
                <bottom style="thin">
                  <color auto="1"/>
                </bottom>
                <vertical/>
                <horizontal/>
              </border>
            </x14:dxf>
          </x14:cfRule>
          <xm:sqref>K58:O58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3000000}">
          <x14:formula1>
            <xm:f>LISTS!$I$13:$I$15</xm:f>
          </x14:formula1>
          <xm:sqref>D34:D46 E22:E28 L73:L78 D61</xm:sqref>
        </x14:dataValidation>
        <x14:dataValidation type="list" allowBlank="1" showInputMessage="1" showErrorMessage="1" xr:uid="{00000000-0002-0000-0000-000004000000}">
          <x14:formula1>
            <xm:f>LISTS!$C$13:$C$17</xm:f>
          </x14:formula1>
          <xm:sqref>E34 E36</xm:sqref>
        </x14:dataValidation>
        <x14:dataValidation type="list" allowBlank="1" showInputMessage="1" showErrorMessage="1" xr:uid="{00000000-0002-0000-0000-000005000000}">
          <x14:formula1>
            <xm:f>LISTS!$E$13:$E$20</xm:f>
          </x14:formula1>
          <xm:sqref>E37</xm:sqref>
        </x14:dataValidation>
        <x14:dataValidation type="list" allowBlank="1" showInputMessage="1" showErrorMessage="1" xr:uid="{00000000-0002-0000-0000-000006000000}">
          <x14:formula1>
            <xm:f>LISTS!$A$13:$A$17</xm:f>
          </x14:formula1>
          <xm:sqref>F34:F35 F37 F45:F46</xm:sqref>
        </x14:dataValidation>
        <x14:dataValidation type="list" allowBlank="1" showInputMessage="1" showErrorMessage="1" xr:uid="{00000000-0002-0000-0000-000008000000}">
          <x14:formula1>
            <xm:f>LISTS!$F$12:$F$15</xm:f>
          </x14:formula1>
          <xm:sqref>L45</xm:sqref>
        </x14:dataValidation>
        <x14:dataValidation type="list" allowBlank="1" showInputMessage="1" showErrorMessage="1" xr:uid="{00000000-0002-0000-0000-000009000000}">
          <x14:formula1>
            <xm:f>LISTS!$I$33:$I$35</xm:f>
          </x14:formula1>
          <xm:sqref>K14:L14</xm:sqref>
        </x14:dataValidation>
        <x14:dataValidation type="list" allowBlank="1" showInputMessage="1" showErrorMessage="1" xr:uid="{00000000-0002-0000-0000-00000A000000}">
          <x14:formula1>
            <xm:f>LISTS!$D$6:$D$8</xm:f>
          </x14:formula1>
          <xm:sqref>M14</xm:sqref>
        </x14:dataValidation>
        <x14:dataValidation type="list" allowBlank="1" showInputMessage="1" showErrorMessage="1" xr:uid="{00000000-0002-0000-0000-00000B000000}">
          <x14:formula1>
            <xm:f>LISTS!$C$34:$C$38</xm:f>
          </x14:formula1>
          <xm:sqref>F20:G20</xm:sqref>
        </x14:dataValidation>
        <x14:dataValidation type="list" allowBlank="1" showInputMessage="1" showErrorMessage="1" xr:uid="{00000000-0002-0000-0000-00000C000000}">
          <x14:formula1>
            <xm:f>LISTS!$B$42:$B$47</xm:f>
          </x14:formula1>
          <xm:sqref>H20:J20</xm:sqref>
        </x14:dataValidation>
        <x14:dataValidation type="list" allowBlank="1" showInputMessage="1" showErrorMessage="1" xr:uid="{00000000-0002-0000-0000-00000D000000}">
          <x14:formula1>
            <xm:f>LISTS!$I$20:$I$25</xm:f>
          </x14:formula1>
          <xm:sqref>M12:O12</xm:sqref>
        </x14:dataValidation>
        <x14:dataValidation type="list" allowBlank="1" showInputMessage="1" showErrorMessage="1" xr:uid="{00000000-0002-0000-0000-00000E000000}">
          <x14:formula1>
            <xm:f>'C:\Sharepoint\Quantum Risk Solutions\Quantum Risk Solutions Team Site - Shared\4 QRS Apps\[QRS TRUCKING APP 4 4 19.xlsx]Sheet1'!#REF!</xm:f>
          </x14:formula1>
          <xm:sqref>I57:O57 F51:F52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P179"/>
  <sheetViews>
    <sheetView zoomScale="85" zoomScaleNormal="85" workbookViewId="0">
      <selection activeCell="E17" sqref="E17"/>
    </sheetView>
  </sheetViews>
  <sheetFormatPr defaultRowHeight="14.5" x14ac:dyDescent="0.35"/>
  <cols>
    <col min="1" max="1" width="6.26953125" customWidth="1"/>
    <col min="2" max="2" width="5.54296875" bestFit="1" customWidth="1"/>
    <col min="3" max="3" width="25.26953125" bestFit="1" customWidth="1"/>
    <col min="4" max="4" width="12.453125" customWidth="1"/>
    <col min="5" max="5" width="21.453125" bestFit="1" customWidth="1"/>
    <col min="6" max="6" width="12.54296875" bestFit="1" customWidth="1"/>
    <col min="7" max="7" width="10.7265625" customWidth="1"/>
    <col min="8" max="8" width="9.7265625" bestFit="1" customWidth="1"/>
    <col min="9" max="9" width="9.453125" bestFit="1" customWidth="1"/>
    <col min="10" max="10" width="16.81640625" customWidth="1"/>
    <col min="11" max="11" width="10.453125" customWidth="1"/>
    <col min="12" max="12" width="14.7265625" bestFit="1" customWidth="1"/>
    <col min="13" max="13" width="18.54296875" bestFit="1" customWidth="1"/>
    <col min="16" max="16" width="21" customWidth="1"/>
  </cols>
  <sheetData>
    <row r="3" spans="1:16" x14ac:dyDescent="0.35">
      <c r="A3" s="361" t="s">
        <v>101</v>
      </c>
      <c r="B3" s="361"/>
      <c r="C3" s="361"/>
      <c r="D3" s="361"/>
      <c r="E3" s="361"/>
      <c r="F3" s="361"/>
      <c r="G3" s="361"/>
      <c r="H3" s="361"/>
      <c r="I3" s="361"/>
      <c r="J3" s="361"/>
      <c r="K3" s="361"/>
      <c r="L3" s="1"/>
      <c r="M3" s="1"/>
      <c r="N3" s="1"/>
      <c r="O3" s="1"/>
      <c r="P3" s="1"/>
    </row>
    <row r="4" spans="1:16" ht="24.5" thickBot="1" x14ac:dyDescent="0.4">
      <c r="A4" s="306" t="s">
        <v>40</v>
      </c>
      <c r="B4" s="306" t="s">
        <v>27</v>
      </c>
      <c r="C4" s="306" t="s">
        <v>341</v>
      </c>
      <c r="D4" s="306" t="s">
        <v>342</v>
      </c>
      <c r="E4" s="307" t="s">
        <v>89</v>
      </c>
      <c r="F4" s="308" t="s">
        <v>180</v>
      </c>
      <c r="G4" s="306" t="s">
        <v>90</v>
      </c>
      <c r="H4" s="309" t="s">
        <v>343</v>
      </c>
      <c r="I4" s="310" t="s">
        <v>318</v>
      </c>
      <c r="J4" s="311" t="s">
        <v>92</v>
      </c>
      <c r="K4" s="238" t="s">
        <v>213</v>
      </c>
      <c r="L4" s="312" t="s">
        <v>317</v>
      </c>
      <c r="M4" s="313" t="s">
        <v>165</v>
      </c>
      <c r="N4" s="676" t="s">
        <v>91</v>
      </c>
      <c r="O4" s="677"/>
      <c r="P4" s="678"/>
    </row>
    <row r="5" spans="1:16" ht="15.5" x14ac:dyDescent="0.35">
      <c r="A5" s="374"/>
      <c r="B5" s="375"/>
      <c r="C5" s="396" t="s">
        <v>454</v>
      </c>
      <c r="D5" s="376"/>
      <c r="E5" s="377"/>
      <c r="F5" s="378"/>
      <c r="G5" s="379"/>
      <c r="H5" s="380"/>
      <c r="I5" s="381"/>
      <c r="J5" s="382"/>
      <c r="K5" s="383"/>
      <c r="L5" s="383"/>
      <c r="M5" s="383"/>
      <c r="N5" s="679"/>
      <c r="O5" s="679"/>
      <c r="P5" s="680"/>
    </row>
    <row r="6" spans="1:16" x14ac:dyDescent="0.35">
      <c r="A6" s="384"/>
      <c r="B6" s="366"/>
      <c r="C6" s="367"/>
      <c r="D6" s="367"/>
      <c r="E6" s="373"/>
      <c r="F6" s="339"/>
      <c r="G6" s="368"/>
      <c r="H6" s="369"/>
      <c r="I6" s="370"/>
      <c r="J6" s="371"/>
      <c r="K6" s="372"/>
      <c r="L6" s="372"/>
      <c r="M6" s="372"/>
      <c r="N6" s="672"/>
      <c r="O6" s="672"/>
      <c r="P6" s="673"/>
    </row>
    <row r="7" spans="1:16" x14ac:dyDescent="0.35">
      <c r="A7" s="384"/>
      <c r="B7" s="366"/>
      <c r="C7" s="367"/>
      <c r="D7" s="367"/>
      <c r="E7" s="373"/>
      <c r="F7" s="339"/>
      <c r="G7" s="368"/>
      <c r="H7" s="369"/>
      <c r="I7" s="370"/>
      <c r="J7" s="371"/>
      <c r="K7" s="372"/>
      <c r="L7" s="372"/>
      <c r="M7" s="372"/>
      <c r="N7" s="672"/>
      <c r="O7" s="672"/>
      <c r="P7" s="673"/>
    </row>
    <row r="8" spans="1:16" x14ac:dyDescent="0.35">
      <c r="A8" s="384"/>
      <c r="B8" s="366"/>
      <c r="C8" s="367"/>
      <c r="D8" s="367"/>
      <c r="E8" s="373"/>
      <c r="F8" s="339"/>
      <c r="G8" s="368"/>
      <c r="H8" s="369"/>
      <c r="I8" s="370"/>
      <c r="J8" s="371"/>
      <c r="K8" s="372"/>
      <c r="L8" s="372"/>
      <c r="M8" s="372"/>
      <c r="N8" s="672"/>
      <c r="O8" s="672"/>
      <c r="P8" s="673"/>
    </row>
    <row r="9" spans="1:16" x14ac:dyDescent="0.35">
      <c r="A9" s="384"/>
      <c r="B9" s="366"/>
      <c r="C9" s="367"/>
      <c r="D9" s="367"/>
      <c r="E9" s="373"/>
      <c r="F9" s="339"/>
      <c r="G9" s="368"/>
      <c r="H9" s="369"/>
      <c r="I9" s="370"/>
      <c r="J9" s="371"/>
      <c r="K9" s="372"/>
      <c r="L9" s="372"/>
      <c r="M9" s="372"/>
      <c r="N9" s="672"/>
      <c r="O9" s="672"/>
      <c r="P9" s="673"/>
    </row>
    <row r="10" spans="1:16" ht="15" thickBot="1" x14ac:dyDescent="0.4">
      <c r="A10" s="385"/>
      <c r="B10" s="386"/>
      <c r="C10" s="387"/>
      <c r="D10" s="387"/>
      <c r="E10" s="388"/>
      <c r="F10" s="389"/>
      <c r="G10" s="390"/>
      <c r="H10" s="391"/>
      <c r="I10" s="392"/>
      <c r="J10" s="393"/>
      <c r="K10" s="394"/>
      <c r="L10" s="394"/>
      <c r="M10" s="394"/>
      <c r="N10" s="674"/>
      <c r="O10" s="674"/>
      <c r="P10" s="675"/>
    </row>
    <row r="11" spans="1:16" x14ac:dyDescent="0.35">
      <c r="A11" s="56"/>
      <c r="B11" s="56"/>
      <c r="C11" s="56"/>
      <c r="D11" s="56"/>
      <c r="E11" s="56"/>
      <c r="F11" s="56"/>
      <c r="G11" s="56"/>
      <c r="H11" s="56"/>
      <c r="I11" s="56"/>
      <c r="J11" s="316"/>
      <c r="K11" s="316"/>
      <c r="L11" s="316"/>
      <c r="M11" s="316"/>
      <c r="N11" s="316"/>
      <c r="O11" s="316"/>
      <c r="P11" s="316"/>
    </row>
    <row r="12" spans="1:16" x14ac:dyDescent="0.35">
      <c r="A12" s="56"/>
      <c r="B12" s="56"/>
      <c r="C12" s="56"/>
      <c r="D12" s="56"/>
      <c r="E12" s="56"/>
      <c r="F12" s="56"/>
      <c r="G12" s="56"/>
      <c r="H12" s="56"/>
      <c r="I12" s="56"/>
    </row>
    <row r="13" spans="1:16" x14ac:dyDescent="0.35">
      <c r="A13" s="56"/>
      <c r="B13" s="56"/>
      <c r="C13" s="56"/>
      <c r="D13" s="56"/>
      <c r="E13" s="56"/>
      <c r="F13" s="56"/>
      <c r="G13" s="56"/>
      <c r="H13" s="56"/>
      <c r="I13" s="56"/>
    </row>
    <row r="14" spans="1:16" x14ac:dyDescent="0.35">
      <c r="D14" s="261"/>
      <c r="E14" s="261"/>
    </row>
    <row r="15" spans="1:16" x14ac:dyDescent="0.35">
      <c r="D15" s="261"/>
      <c r="E15" s="261"/>
    </row>
    <row r="16" spans="1:16" x14ac:dyDescent="0.35">
      <c r="D16" s="261"/>
      <c r="E16" s="261"/>
    </row>
    <row r="17" spans="4:5" x14ac:dyDescent="0.35">
      <c r="D17" s="261"/>
      <c r="E17" s="261"/>
    </row>
    <row r="18" spans="4:5" x14ac:dyDescent="0.35">
      <c r="D18" s="261"/>
      <c r="E18" s="261"/>
    </row>
    <row r="19" spans="4:5" x14ac:dyDescent="0.35">
      <c r="D19" s="261"/>
      <c r="E19" s="261"/>
    </row>
    <row r="20" spans="4:5" x14ac:dyDescent="0.35">
      <c r="D20" s="261"/>
      <c r="E20" s="261"/>
    </row>
    <row r="21" spans="4:5" x14ac:dyDescent="0.35">
      <c r="D21" s="261"/>
      <c r="E21" s="261"/>
    </row>
    <row r="22" spans="4:5" x14ac:dyDescent="0.35">
      <c r="D22" s="261"/>
    </row>
    <row r="23" spans="4:5" x14ac:dyDescent="0.35">
      <c r="D23" s="261"/>
    </row>
    <row r="24" spans="4:5" x14ac:dyDescent="0.35">
      <c r="D24" s="261"/>
    </row>
    <row r="25" spans="4:5" x14ac:dyDescent="0.35">
      <c r="D25" s="261"/>
    </row>
    <row r="26" spans="4:5" x14ac:dyDescent="0.35">
      <c r="D26" s="261"/>
    </row>
    <row r="27" spans="4:5" x14ac:dyDescent="0.35">
      <c r="D27" s="261"/>
    </row>
    <row r="28" spans="4:5" x14ac:dyDescent="0.35">
      <c r="D28" s="261"/>
    </row>
    <row r="29" spans="4:5" x14ac:dyDescent="0.35">
      <c r="D29" s="261"/>
    </row>
    <row r="30" spans="4:5" x14ac:dyDescent="0.35">
      <c r="D30" s="261"/>
    </row>
    <row r="31" spans="4:5" x14ac:dyDescent="0.35">
      <c r="D31" s="261"/>
    </row>
    <row r="32" spans="4:5" x14ac:dyDescent="0.35">
      <c r="D32" s="261"/>
    </row>
    <row r="33" spans="4:4" x14ac:dyDescent="0.35">
      <c r="D33" s="261"/>
    </row>
    <row r="34" spans="4:4" x14ac:dyDescent="0.35">
      <c r="D34" s="261"/>
    </row>
    <row r="35" spans="4:4" x14ac:dyDescent="0.35">
      <c r="D35" s="261"/>
    </row>
    <row r="36" spans="4:4" x14ac:dyDescent="0.35">
      <c r="D36" s="261"/>
    </row>
    <row r="37" spans="4:4" x14ac:dyDescent="0.35">
      <c r="D37" s="261"/>
    </row>
    <row r="38" spans="4:4" x14ac:dyDescent="0.35">
      <c r="D38" s="261"/>
    </row>
    <row r="39" spans="4:4" x14ac:dyDescent="0.35">
      <c r="D39" s="261"/>
    </row>
    <row r="40" spans="4:4" x14ac:dyDescent="0.35">
      <c r="D40" s="261"/>
    </row>
    <row r="41" spans="4:4" x14ac:dyDescent="0.35">
      <c r="D41" s="261"/>
    </row>
    <row r="42" spans="4:4" x14ac:dyDescent="0.35">
      <c r="D42" s="261"/>
    </row>
    <row r="43" spans="4:4" x14ac:dyDescent="0.35">
      <c r="D43" s="261"/>
    </row>
    <row r="44" spans="4:4" x14ac:dyDescent="0.35">
      <c r="D44" s="261"/>
    </row>
    <row r="45" spans="4:4" x14ac:dyDescent="0.35">
      <c r="D45" s="261"/>
    </row>
    <row r="46" spans="4:4" x14ac:dyDescent="0.35">
      <c r="D46" s="261"/>
    </row>
    <row r="47" spans="4:4" x14ac:dyDescent="0.35">
      <c r="D47" s="261"/>
    </row>
    <row r="48" spans="4:4" x14ac:dyDescent="0.35">
      <c r="D48" s="261"/>
    </row>
    <row r="49" spans="4:4" x14ac:dyDescent="0.35">
      <c r="D49" s="261"/>
    </row>
    <row r="50" spans="4:4" x14ac:dyDescent="0.35">
      <c r="D50" s="261"/>
    </row>
    <row r="51" spans="4:4" x14ac:dyDescent="0.35">
      <c r="D51" s="261"/>
    </row>
    <row r="52" spans="4:4" x14ac:dyDescent="0.35">
      <c r="D52" s="261"/>
    </row>
    <row r="53" spans="4:4" x14ac:dyDescent="0.35">
      <c r="D53" s="261"/>
    </row>
    <row r="54" spans="4:4" x14ac:dyDescent="0.35">
      <c r="D54" s="261"/>
    </row>
    <row r="55" spans="4:4" x14ac:dyDescent="0.35">
      <c r="D55" s="261"/>
    </row>
    <row r="56" spans="4:4" x14ac:dyDescent="0.35">
      <c r="D56" s="261"/>
    </row>
    <row r="57" spans="4:4" x14ac:dyDescent="0.35">
      <c r="D57" s="261"/>
    </row>
    <row r="58" spans="4:4" x14ac:dyDescent="0.35">
      <c r="D58" s="261"/>
    </row>
    <row r="59" spans="4:4" x14ac:dyDescent="0.35">
      <c r="D59" s="261"/>
    </row>
    <row r="60" spans="4:4" x14ac:dyDescent="0.35">
      <c r="D60" s="261"/>
    </row>
    <row r="61" spans="4:4" x14ac:dyDescent="0.35">
      <c r="D61" s="261"/>
    </row>
    <row r="62" spans="4:4" x14ac:dyDescent="0.35">
      <c r="D62" s="261"/>
    </row>
    <row r="63" spans="4:4" x14ac:dyDescent="0.35">
      <c r="D63" s="261"/>
    </row>
    <row r="64" spans="4:4" x14ac:dyDescent="0.35">
      <c r="D64" s="261"/>
    </row>
    <row r="65" spans="4:4" x14ac:dyDescent="0.35">
      <c r="D65" s="261"/>
    </row>
    <row r="66" spans="4:4" x14ac:dyDescent="0.35">
      <c r="D66" s="261"/>
    </row>
    <row r="67" spans="4:4" x14ac:dyDescent="0.35">
      <c r="D67" s="261"/>
    </row>
    <row r="68" spans="4:4" x14ac:dyDescent="0.35">
      <c r="D68" s="261"/>
    </row>
    <row r="69" spans="4:4" x14ac:dyDescent="0.35">
      <c r="D69" s="261"/>
    </row>
    <row r="70" spans="4:4" x14ac:dyDescent="0.35">
      <c r="D70" s="261"/>
    </row>
    <row r="71" spans="4:4" x14ac:dyDescent="0.35">
      <c r="D71" s="261"/>
    </row>
    <row r="72" spans="4:4" x14ac:dyDescent="0.35">
      <c r="D72" s="261"/>
    </row>
    <row r="73" spans="4:4" x14ac:dyDescent="0.35">
      <c r="D73" s="261"/>
    </row>
    <row r="74" spans="4:4" x14ac:dyDescent="0.35">
      <c r="D74" s="261"/>
    </row>
    <row r="75" spans="4:4" x14ac:dyDescent="0.35">
      <c r="D75" s="261"/>
    </row>
    <row r="76" spans="4:4" x14ac:dyDescent="0.35">
      <c r="D76" s="261"/>
    </row>
    <row r="77" spans="4:4" x14ac:dyDescent="0.35">
      <c r="D77" s="261"/>
    </row>
    <row r="78" spans="4:4" x14ac:dyDescent="0.35">
      <c r="D78" s="261"/>
    </row>
    <row r="79" spans="4:4" x14ac:dyDescent="0.35">
      <c r="D79" s="261"/>
    </row>
    <row r="80" spans="4:4" x14ac:dyDescent="0.35">
      <c r="D80" s="261"/>
    </row>
    <row r="81" spans="4:4" x14ac:dyDescent="0.35">
      <c r="D81" s="261"/>
    </row>
    <row r="82" spans="4:4" x14ac:dyDescent="0.35">
      <c r="D82" s="261"/>
    </row>
    <row r="83" spans="4:4" x14ac:dyDescent="0.35">
      <c r="D83" s="261"/>
    </row>
    <row r="84" spans="4:4" x14ac:dyDescent="0.35">
      <c r="D84" s="261"/>
    </row>
    <row r="85" spans="4:4" x14ac:dyDescent="0.35">
      <c r="D85" s="261"/>
    </row>
    <row r="86" spans="4:4" x14ac:dyDescent="0.35">
      <c r="D86" s="261"/>
    </row>
    <row r="87" spans="4:4" x14ac:dyDescent="0.35">
      <c r="D87" s="261"/>
    </row>
    <row r="88" spans="4:4" x14ac:dyDescent="0.35">
      <c r="D88" s="261"/>
    </row>
    <row r="89" spans="4:4" x14ac:dyDescent="0.35">
      <c r="D89" s="261"/>
    </row>
    <row r="90" spans="4:4" x14ac:dyDescent="0.35">
      <c r="D90" s="261"/>
    </row>
    <row r="91" spans="4:4" x14ac:dyDescent="0.35">
      <c r="D91" s="261"/>
    </row>
    <row r="92" spans="4:4" x14ac:dyDescent="0.35">
      <c r="D92" s="261"/>
    </row>
    <row r="93" spans="4:4" x14ac:dyDescent="0.35">
      <c r="D93" s="261"/>
    </row>
    <row r="94" spans="4:4" x14ac:dyDescent="0.35">
      <c r="D94" s="261"/>
    </row>
    <row r="95" spans="4:4" x14ac:dyDescent="0.35">
      <c r="D95" s="261"/>
    </row>
    <row r="96" spans="4:4" x14ac:dyDescent="0.35">
      <c r="D96" s="261"/>
    </row>
    <row r="97" spans="4:4" x14ac:dyDescent="0.35">
      <c r="D97" s="261"/>
    </row>
    <row r="98" spans="4:4" x14ac:dyDescent="0.35">
      <c r="D98" s="261"/>
    </row>
    <row r="99" spans="4:4" x14ac:dyDescent="0.35">
      <c r="D99" s="261"/>
    </row>
    <row r="100" spans="4:4" x14ac:dyDescent="0.35">
      <c r="D100" s="261"/>
    </row>
    <row r="101" spans="4:4" x14ac:dyDescent="0.35">
      <c r="D101" s="261"/>
    </row>
    <row r="102" spans="4:4" x14ac:dyDescent="0.35">
      <c r="D102" s="261"/>
    </row>
    <row r="103" spans="4:4" x14ac:dyDescent="0.35">
      <c r="D103" s="261"/>
    </row>
    <row r="104" spans="4:4" x14ac:dyDescent="0.35">
      <c r="D104" s="261"/>
    </row>
    <row r="105" spans="4:4" x14ac:dyDescent="0.35">
      <c r="D105" s="261"/>
    </row>
    <row r="106" spans="4:4" x14ac:dyDescent="0.35">
      <c r="D106" s="261"/>
    </row>
    <row r="107" spans="4:4" x14ac:dyDescent="0.35">
      <c r="D107" s="261"/>
    </row>
    <row r="108" spans="4:4" x14ac:dyDescent="0.35">
      <c r="D108" s="261"/>
    </row>
    <row r="109" spans="4:4" x14ac:dyDescent="0.35">
      <c r="D109" s="261"/>
    </row>
    <row r="110" spans="4:4" x14ac:dyDescent="0.35">
      <c r="D110" s="261"/>
    </row>
    <row r="111" spans="4:4" x14ac:dyDescent="0.35">
      <c r="D111" s="261"/>
    </row>
    <row r="112" spans="4:4" x14ac:dyDescent="0.35">
      <c r="D112" s="261"/>
    </row>
    <row r="113" spans="4:4" x14ac:dyDescent="0.35">
      <c r="D113" s="261"/>
    </row>
    <row r="114" spans="4:4" x14ac:dyDescent="0.35">
      <c r="D114" s="261"/>
    </row>
    <row r="115" spans="4:4" x14ac:dyDescent="0.35">
      <c r="D115" s="261"/>
    </row>
    <row r="116" spans="4:4" x14ac:dyDescent="0.35">
      <c r="D116" s="261"/>
    </row>
    <row r="117" spans="4:4" x14ac:dyDescent="0.35">
      <c r="D117" s="261"/>
    </row>
    <row r="118" spans="4:4" x14ac:dyDescent="0.35">
      <c r="D118" s="261"/>
    </row>
    <row r="119" spans="4:4" x14ac:dyDescent="0.35">
      <c r="D119" s="261"/>
    </row>
    <row r="120" spans="4:4" x14ac:dyDescent="0.35">
      <c r="D120" s="261"/>
    </row>
    <row r="121" spans="4:4" x14ac:dyDescent="0.35">
      <c r="D121" s="261"/>
    </row>
    <row r="122" spans="4:4" x14ac:dyDescent="0.35">
      <c r="D122" s="261"/>
    </row>
    <row r="123" spans="4:4" x14ac:dyDescent="0.35">
      <c r="D123" s="261"/>
    </row>
    <row r="124" spans="4:4" x14ac:dyDescent="0.35">
      <c r="D124" s="261"/>
    </row>
    <row r="125" spans="4:4" x14ac:dyDescent="0.35">
      <c r="D125" s="261"/>
    </row>
    <row r="126" spans="4:4" x14ac:dyDescent="0.35">
      <c r="D126" s="261"/>
    </row>
    <row r="127" spans="4:4" x14ac:dyDescent="0.35">
      <c r="D127" s="261"/>
    </row>
    <row r="128" spans="4:4" x14ac:dyDescent="0.35">
      <c r="D128" s="261"/>
    </row>
    <row r="129" spans="4:4" x14ac:dyDescent="0.35">
      <c r="D129" s="261"/>
    </row>
    <row r="130" spans="4:4" x14ac:dyDescent="0.35">
      <c r="D130" s="261"/>
    </row>
    <row r="131" spans="4:4" x14ac:dyDescent="0.35">
      <c r="D131" s="261"/>
    </row>
    <row r="132" spans="4:4" x14ac:dyDescent="0.35">
      <c r="D132" s="261"/>
    </row>
    <row r="133" spans="4:4" x14ac:dyDescent="0.35">
      <c r="D133" s="261"/>
    </row>
    <row r="134" spans="4:4" x14ac:dyDescent="0.35">
      <c r="D134" s="261"/>
    </row>
    <row r="135" spans="4:4" x14ac:dyDescent="0.35">
      <c r="D135" s="261"/>
    </row>
    <row r="136" spans="4:4" x14ac:dyDescent="0.35">
      <c r="D136" s="261"/>
    </row>
    <row r="137" spans="4:4" x14ac:dyDescent="0.35">
      <c r="D137" s="261"/>
    </row>
    <row r="138" spans="4:4" x14ac:dyDescent="0.35">
      <c r="D138" s="261"/>
    </row>
    <row r="139" spans="4:4" x14ac:dyDescent="0.35">
      <c r="D139" s="261"/>
    </row>
    <row r="140" spans="4:4" x14ac:dyDescent="0.35">
      <c r="D140" s="261"/>
    </row>
    <row r="141" spans="4:4" x14ac:dyDescent="0.35">
      <c r="D141" s="261"/>
    </row>
    <row r="142" spans="4:4" x14ac:dyDescent="0.35">
      <c r="D142" s="261"/>
    </row>
    <row r="143" spans="4:4" x14ac:dyDescent="0.35">
      <c r="D143" s="261"/>
    </row>
    <row r="144" spans="4:4" x14ac:dyDescent="0.35">
      <c r="D144" s="261"/>
    </row>
    <row r="145" spans="4:4" x14ac:dyDescent="0.35">
      <c r="D145" s="261"/>
    </row>
    <row r="146" spans="4:4" x14ac:dyDescent="0.35">
      <c r="D146" s="261"/>
    </row>
    <row r="147" spans="4:4" x14ac:dyDescent="0.35">
      <c r="D147" s="261"/>
    </row>
    <row r="148" spans="4:4" x14ac:dyDescent="0.35">
      <c r="D148" s="261"/>
    </row>
    <row r="149" spans="4:4" x14ac:dyDescent="0.35">
      <c r="D149" s="261"/>
    </row>
    <row r="150" spans="4:4" x14ac:dyDescent="0.35">
      <c r="D150" s="261"/>
    </row>
    <row r="151" spans="4:4" x14ac:dyDescent="0.35">
      <c r="D151" s="261"/>
    </row>
    <row r="152" spans="4:4" x14ac:dyDescent="0.35">
      <c r="D152" s="261"/>
    </row>
    <row r="153" spans="4:4" x14ac:dyDescent="0.35">
      <c r="D153" s="261"/>
    </row>
    <row r="154" spans="4:4" x14ac:dyDescent="0.35">
      <c r="D154" s="261"/>
    </row>
    <row r="155" spans="4:4" x14ac:dyDescent="0.35">
      <c r="D155" s="261"/>
    </row>
    <row r="156" spans="4:4" x14ac:dyDescent="0.35">
      <c r="D156" s="261"/>
    </row>
    <row r="157" spans="4:4" x14ac:dyDescent="0.35">
      <c r="D157" s="261"/>
    </row>
    <row r="158" spans="4:4" x14ac:dyDescent="0.35">
      <c r="D158" s="261"/>
    </row>
    <row r="159" spans="4:4" x14ac:dyDescent="0.35">
      <c r="D159" s="261"/>
    </row>
    <row r="160" spans="4:4" x14ac:dyDescent="0.35">
      <c r="D160" s="261"/>
    </row>
    <row r="161" spans="4:4" x14ac:dyDescent="0.35">
      <c r="D161" s="261"/>
    </row>
    <row r="162" spans="4:4" x14ac:dyDescent="0.35">
      <c r="D162" s="261"/>
    </row>
    <row r="163" spans="4:4" x14ac:dyDescent="0.35">
      <c r="D163" s="261"/>
    </row>
    <row r="164" spans="4:4" x14ac:dyDescent="0.35">
      <c r="D164" s="261"/>
    </row>
    <row r="165" spans="4:4" x14ac:dyDescent="0.35">
      <c r="D165" s="261"/>
    </row>
    <row r="166" spans="4:4" x14ac:dyDescent="0.35">
      <c r="D166" s="261"/>
    </row>
    <row r="167" spans="4:4" x14ac:dyDescent="0.35">
      <c r="D167" s="261"/>
    </row>
    <row r="168" spans="4:4" x14ac:dyDescent="0.35">
      <c r="D168" s="261"/>
    </row>
    <row r="169" spans="4:4" x14ac:dyDescent="0.35">
      <c r="D169" s="261"/>
    </row>
    <row r="170" spans="4:4" x14ac:dyDescent="0.35">
      <c r="D170" s="261"/>
    </row>
    <row r="171" spans="4:4" x14ac:dyDescent="0.35">
      <c r="D171" s="261"/>
    </row>
    <row r="172" spans="4:4" x14ac:dyDescent="0.35">
      <c r="D172" s="261"/>
    </row>
    <row r="173" spans="4:4" x14ac:dyDescent="0.35">
      <c r="D173" s="261"/>
    </row>
    <row r="174" spans="4:4" x14ac:dyDescent="0.35">
      <c r="D174" s="261"/>
    </row>
    <row r="175" spans="4:4" x14ac:dyDescent="0.35">
      <c r="D175" s="261"/>
    </row>
    <row r="176" spans="4:4" x14ac:dyDescent="0.35">
      <c r="D176" s="261"/>
    </row>
    <row r="177" spans="4:4" x14ac:dyDescent="0.35">
      <c r="D177" s="261"/>
    </row>
    <row r="178" spans="4:4" x14ac:dyDescent="0.35">
      <c r="D178" s="261"/>
    </row>
    <row r="179" spans="4:4" x14ac:dyDescent="0.35">
      <c r="D179" s="261"/>
    </row>
  </sheetData>
  <mergeCells count="7">
    <mergeCell ref="N9:P9"/>
    <mergeCell ref="N10:P10"/>
    <mergeCell ref="N4:P4"/>
    <mergeCell ref="N5:P5"/>
    <mergeCell ref="N6:P6"/>
    <mergeCell ref="N7:P7"/>
    <mergeCell ref="N8:P8"/>
  </mergeCells>
  <phoneticPr fontId="24" type="noConversion"/>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LISTS!$F$38:$F$44</xm:f>
          </x14:formula1>
          <xm:sqref>J5:J10</xm:sqref>
        </x14:dataValidation>
        <x14:dataValidation type="list" allowBlank="1" showInputMessage="1" showErrorMessage="1" xr:uid="{00000000-0002-0000-0100-000001000000}">
          <x14:formula1>
            <xm:f>LISTS!$I$13:$I$15</xm:f>
          </x14:formula1>
          <xm:sqref>K5:M10</xm:sqref>
        </x14:dataValidation>
        <x14:dataValidation type="list" allowBlank="1" showInputMessage="1" showErrorMessage="1" xr:uid="{00000000-0002-0000-0100-000002000000}">
          <x14:formula1>
            <xm:f>LISTS!$O$31:$O$38</xm:f>
          </x14:formula1>
          <xm:sqref>F5:F10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84"/>
  <sheetViews>
    <sheetView topLeftCell="A19" zoomScale="85" zoomScaleNormal="85" workbookViewId="0">
      <selection activeCell="G21" sqref="G21"/>
    </sheetView>
  </sheetViews>
  <sheetFormatPr defaultRowHeight="14.5" x14ac:dyDescent="0.35"/>
  <cols>
    <col min="1" max="1" width="11.54296875" customWidth="1"/>
    <col min="2" max="2" width="28.7265625" bestFit="1" customWidth="1"/>
    <col min="3" max="3" width="16.7265625" customWidth="1"/>
    <col min="4" max="4" width="6" customWidth="1"/>
    <col min="5" max="5" width="16.81640625" customWidth="1"/>
    <col min="6" max="6" width="20.453125" customWidth="1"/>
    <col min="7" max="7" width="17.54296875" bestFit="1" customWidth="1"/>
    <col min="8" max="8" width="19" customWidth="1"/>
    <col min="9" max="9" width="14.1796875" customWidth="1"/>
    <col min="10" max="10" width="14.26953125" customWidth="1"/>
    <col min="11" max="11" width="22.7265625" customWidth="1"/>
    <col min="18" max="18" width="11.1796875" customWidth="1"/>
  </cols>
  <sheetData>
    <row r="1" spans="1:9" x14ac:dyDescent="0.35">
      <c r="B1" s="3"/>
      <c r="C1" s="43" t="s">
        <v>108</v>
      </c>
      <c r="D1" s="3"/>
      <c r="E1" s="3"/>
      <c r="F1" s="3"/>
      <c r="G1" s="41"/>
      <c r="H1" s="41"/>
    </row>
    <row r="2" spans="1:9" x14ac:dyDescent="0.35">
      <c r="B2" s="3"/>
      <c r="C2" s="43"/>
      <c r="E2" s="3"/>
      <c r="F2" s="3"/>
      <c r="G2" s="41"/>
      <c r="H2" s="41"/>
    </row>
    <row r="3" spans="1:9" ht="15" thickBot="1" x14ac:dyDescent="0.4">
      <c r="B3" s="3"/>
      <c r="C3" s="43"/>
      <c r="D3" s="3"/>
      <c r="E3" s="3"/>
      <c r="G3" s="3"/>
      <c r="H3" s="41"/>
    </row>
    <row r="4" spans="1:9" ht="15" thickBot="1" x14ac:dyDescent="0.4">
      <c r="A4" s="681" t="s">
        <v>127</v>
      </c>
      <c r="B4" s="682"/>
      <c r="C4" s="682"/>
      <c r="D4" s="682"/>
      <c r="E4" s="682"/>
      <c r="F4" s="683"/>
      <c r="G4" s="223" t="s">
        <v>137</v>
      </c>
      <c r="H4" s="684"/>
      <c r="I4" s="685"/>
    </row>
    <row r="5" spans="1:9" ht="15" thickBot="1" x14ac:dyDescent="0.4">
      <c r="A5" s="51" t="s">
        <v>128</v>
      </c>
      <c r="C5" s="43"/>
      <c r="D5" s="3"/>
      <c r="E5" s="3"/>
      <c r="G5" s="231" t="s">
        <v>137</v>
      </c>
      <c r="H5" s="232"/>
      <c r="I5" s="233"/>
    </row>
    <row r="6" spans="1:9" ht="15" thickBot="1" x14ac:dyDescent="0.4">
      <c r="A6" s="681" t="s">
        <v>416</v>
      </c>
      <c r="B6" s="682"/>
      <c r="C6" s="682"/>
      <c r="D6" s="682"/>
      <c r="E6" s="682"/>
      <c r="F6" s="683"/>
      <c r="G6" s="223" t="s">
        <v>137</v>
      </c>
      <c r="H6" s="687"/>
      <c r="I6" s="688"/>
    </row>
    <row r="7" spans="1:9" ht="15" thickBot="1" x14ac:dyDescent="0.4">
      <c r="A7" s="681" t="s">
        <v>129</v>
      </c>
      <c r="B7" s="682"/>
      <c r="C7" s="682"/>
      <c r="D7" s="682"/>
      <c r="E7" s="682"/>
      <c r="F7" s="683"/>
      <c r="G7" s="223" t="s">
        <v>137</v>
      </c>
      <c r="H7" s="687"/>
      <c r="I7" s="688"/>
    </row>
    <row r="8" spans="1:9" ht="15" thickBot="1" x14ac:dyDescent="0.4">
      <c r="A8" s="681" t="s">
        <v>130</v>
      </c>
      <c r="B8" s="682"/>
      <c r="C8" s="682"/>
      <c r="D8" s="682"/>
      <c r="E8" s="682"/>
      <c r="F8" s="683"/>
      <c r="G8" s="234"/>
      <c r="H8" s="581"/>
      <c r="I8" s="686"/>
    </row>
    <row r="9" spans="1:9" ht="15" thickBot="1" x14ac:dyDescent="0.4">
      <c r="A9" s="681" t="s">
        <v>109</v>
      </c>
      <c r="B9" s="682"/>
      <c r="C9" s="682"/>
      <c r="D9" s="682"/>
      <c r="E9" s="682"/>
      <c r="F9" s="683"/>
      <c r="G9" s="234">
        <v>25</v>
      </c>
      <c r="H9" s="581"/>
      <c r="I9" s="686"/>
    </row>
    <row r="10" spans="1:9" ht="15" thickBot="1" x14ac:dyDescent="0.4">
      <c r="A10" s="681" t="s">
        <v>413</v>
      </c>
      <c r="B10" s="682"/>
      <c r="C10" s="682"/>
      <c r="D10" s="682"/>
      <c r="E10" s="682"/>
      <c r="F10" s="683"/>
      <c r="G10" s="223" t="s">
        <v>136</v>
      </c>
      <c r="H10" s="581"/>
      <c r="I10" s="686"/>
    </row>
    <row r="11" spans="1:9" ht="15" thickBot="1" x14ac:dyDescent="0.4">
      <c r="A11" s="681" t="s">
        <v>110</v>
      </c>
      <c r="B11" s="682"/>
      <c r="C11" s="682"/>
      <c r="D11" s="682"/>
      <c r="E11" s="682"/>
      <c r="F11" s="683"/>
      <c r="G11" s="223" t="s">
        <v>136</v>
      </c>
      <c r="H11" s="581"/>
      <c r="I11" s="686"/>
    </row>
    <row r="12" spans="1:9" ht="15" thickBot="1" x14ac:dyDescent="0.4">
      <c r="A12" s="681" t="s">
        <v>111</v>
      </c>
      <c r="B12" s="682"/>
      <c r="C12" s="682"/>
      <c r="D12" s="682"/>
      <c r="E12" s="682"/>
      <c r="F12" s="683"/>
      <c r="G12" s="223" t="s">
        <v>137</v>
      </c>
      <c r="H12" s="581"/>
      <c r="I12" s="686"/>
    </row>
    <row r="13" spans="1:9" ht="15" thickBot="1" x14ac:dyDescent="0.4">
      <c r="A13" s="681" t="s">
        <v>112</v>
      </c>
      <c r="B13" s="682"/>
      <c r="C13" s="682"/>
      <c r="D13" s="682"/>
      <c r="E13" s="682"/>
      <c r="F13" s="683"/>
      <c r="G13" s="223" t="s">
        <v>136</v>
      </c>
      <c r="H13" s="581"/>
      <c r="I13" s="686"/>
    </row>
    <row r="14" spans="1:9" ht="15" thickBot="1" x14ac:dyDescent="0.4">
      <c r="A14" s="681" t="s">
        <v>113</v>
      </c>
      <c r="B14" s="682"/>
      <c r="C14" s="682"/>
      <c r="D14" s="682"/>
      <c r="E14" s="682"/>
      <c r="F14" s="683"/>
      <c r="G14" s="223" t="s">
        <v>136</v>
      </c>
      <c r="H14" s="581"/>
      <c r="I14" s="686"/>
    </row>
    <row r="15" spans="1:9" ht="15" thickBot="1" x14ac:dyDescent="0.4">
      <c r="A15" s="681" t="s">
        <v>114</v>
      </c>
      <c r="B15" s="682"/>
      <c r="C15" s="682"/>
      <c r="D15" s="682"/>
      <c r="E15" s="682"/>
      <c r="F15" s="683"/>
      <c r="G15" s="235" t="s">
        <v>439</v>
      </c>
      <c r="H15" s="581"/>
      <c r="I15" s="686"/>
    </row>
    <row r="16" spans="1:9" ht="15" thickBot="1" x14ac:dyDescent="0.4">
      <c r="A16" s="681" t="s">
        <v>115</v>
      </c>
      <c r="B16" s="682"/>
      <c r="C16" s="682"/>
      <c r="D16" s="682"/>
      <c r="E16" s="682"/>
      <c r="F16" s="683"/>
      <c r="G16" s="223" t="s">
        <v>136</v>
      </c>
      <c r="H16" s="581"/>
      <c r="I16" s="686"/>
    </row>
    <row r="17" spans="1:18" ht="15" thickBot="1" x14ac:dyDescent="0.4">
      <c r="A17" s="681" t="s">
        <v>131</v>
      </c>
      <c r="B17" s="682"/>
      <c r="C17" s="682"/>
      <c r="D17" s="682"/>
      <c r="E17" s="682"/>
      <c r="F17" s="683"/>
      <c r="G17" s="223" t="s">
        <v>136</v>
      </c>
      <c r="H17" s="581"/>
      <c r="I17" s="686"/>
    </row>
    <row r="18" spans="1:18" ht="15" thickBot="1" x14ac:dyDescent="0.4">
      <c r="A18" s="681" t="s">
        <v>414</v>
      </c>
      <c r="B18" s="682"/>
      <c r="C18" s="682"/>
      <c r="D18" s="682"/>
      <c r="E18" s="682"/>
      <c r="F18" s="683"/>
      <c r="G18" s="235" t="s">
        <v>434</v>
      </c>
      <c r="H18" s="689"/>
      <c r="I18" s="685"/>
    </row>
    <row r="19" spans="1:18" ht="15" thickBot="1" x14ac:dyDescent="0.4">
      <c r="A19" s="681" t="s">
        <v>116</v>
      </c>
      <c r="B19" s="682"/>
      <c r="C19" s="682"/>
      <c r="D19" s="682"/>
      <c r="E19" s="682"/>
      <c r="F19" s="683"/>
      <c r="G19" s="223" t="s">
        <v>136</v>
      </c>
      <c r="H19" s="581"/>
      <c r="I19" s="686"/>
    </row>
    <row r="20" spans="1:18" ht="15" thickBot="1" x14ac:dyDescent="0.4">
      <c r="A20" s="681" t="s">
        <v>117</v>
      </c>
      <c r="B20" s="682"/>
      <c r="C20" s="682"/>
      <c r="D20" s="682"/>
      <c r="E20" s="682"/>
      <c r="F20" s="683"/>
      <c r="G20" s="223" t="s">
        <v>136</v>
      </c>
      <c r="H20" s="581"/>
      <c r="I20" s="686"/>
    </row>
    <row r="21" spans="1:18" ht="15" thickBot="1" x14ac:dyDescent="0.4">
      <c r="A21" s="681" t="s">
        <v>415</v>
      </c>
      <c r="B21" s="682"/>
      <c r="C21" s="682"/>
      <c r="D21" s="682"/>
      <c r="E21" s="682"/>
      <c r="F21" s="683"/>
      <c r="G21" s="222" t="s">
        <v>442</v>
      </c>
      <c r="H21" s="690"/>
      <c r="I21" s="686"/>
    </row>
    <row r="22" spans="1:18" ht="15" thickBot="1" x14ac:dyDescent="0.4">
      <c r="A22" s="681" t="s">
        <v>118</v>
      </c>
      <c r="B22" s="682"/>
      <c r="C22" s="682"/>
      <c r="D22" s="682"/>
      <c r="E22" s="682"/>
      <c r="F22" s="683"/>
      <c r="G22" s="223" t="s">
        <v>136</v>
      </c>
      <c r="H22" s="581"/>
      <c r="I22" s="686"/>
    </row>
    <row r="23" spans="1:18" ht="15" thickBot="1" x14ac:dyDescent="0.4">
      <c r="A23" s="681" t="s">
        <v>123</v>
      </c>
      <c r="B23" s="682"/>
      <c r="C23" s="682"/>
      <c r="D23" s="682"/>
      <c r="E23" s="682"/>
      <c r="F23" s="683"/>
      <c r="G23" s="236" t="s">
        <v>171</v>
      </c>
      <c r="H23" s="581"/>
      <c r="I23" s="686"/>
    </row>
    <row r="24" spans="1:18" x14ac:dyDescent="0.35">
      <c r="A24" s="691" t="s">
        <v>124</v>
      </c>
      <c r="B24" s="692"/>
      <c r="C24" s="692"/>
      <c r="D24" s="692"/>
      <c r="E24" s="692"/>
      <c r="F24" s="693"/>
      <c r="G24" s="237" t="s">
        <v>435</v>
      </c>
      <c r="H24" s="694"/>
      <c r="I24" s="695"/>
    </row>
    <row r="25" spans="1:18" x14ac:dyDescent="0.35">
      <c r="B25" s="3"/>
      <c r="C25" s="43"/>
      <c r="D25" s="3"/>
      <c r="E25" s="3"/>
      <c r="G25" s="3"/>
      <c r="H25" s="41"/>
    </row>
    <row r="26" spans="1:18" ht="15.75" customHeight="1" x14ac:dyDescent="0.35">
      <c r="B26" s="3"/>
      <c r="C26" s="43"/>
      <c r="D26" s="3"/>
      <c r="E26" s="3"/>
      <c r="G26" s="3"/>
      <c r="H26" s="41"/>
      <c r="K26" s="57"/>
    </row>
    <row r="27" spans="1:18" s="39" customFormat="1" ht="15.5" x14ac:dyDescent="0.35">
      <c r="A27"/>
      <c r="B27" s="45" t="s">
        <v>119</v>
      </c>
      <c r="C27" s="44"/>
      <c r="D27" s="37"/>
      <c r="E27" s="37"/>
      <c r="F27" s="37"/>
      <c r="G27" s="42"/>
      <c r="H27" s="42"/>
      <c r="I27"/>
      <c r="J27" s="63"/>
      <c r="K27" s="64"/>
    </row>
    <row r="28" spans="1:18" ht="72.5" x14ac:dyDescent="0.35">
      <c r="A28" s="321" t="s">
        <v>120</v>
      </c>
      <c r="B28" s="320" t="s">
        <v>0</v>
      </c>
      <c r="C28" s="320" t="s">
        <v>62</v>
      </c>
      <c r="D28" s="320" t="s">
        <v>11</v>
      </c>
      <c r="E28" s="320" t="s">
        <v>29</v>
      </c>
      <c r="F28" s="320" t="s">
        <v>57</v>
      </c>
      <c r="G28" s="320" t="s">
        <v>56</v>
      </c>
      <c r="H28" s="320" t="s">
        <v>121</v>
      </c>
      <c r="I28" s="321" t="s">
        <v>132</v>
      </c>
      <c r="J28" s="320" t="s">
        <v>122</v>
      </c>
      <c r="K28" s="335" t="s">
        <v>126</v>
      </c>
    </row>
    <row r="29" spans="1:18" ht="15.5" x14ac:dyDescent="0.35">
      <c r="A29" s="355"/>
      <c r="B29" s="397" t="s">
        <v>454</v>
      </c>
      <c r="C29" s="355"/>
      <c r="D29" s="355"/>
      <c r="E29" s="358"/>
      <c r="F29" s="358"/>
      <c r="G29" s="355"/>
      <c r="H29" s="332"/>
      <c r="I29" s="358"/>
      <c r="J29" s="333"/>
      <c r="K29" s="338"/>
      <c r="R29" s="113"/>
    </row>
    <row r="30" spans="1:18" ht="15.5" x14ac:dyDescent="0.35">
      <c r="A30" s="357"/>
      <c r="B30" s="355"/>
      <c r="C30" s="357"/>
      <c r="D30" s="357"/>
      <c r="E30" s="356"/>
      <c r="F30" s="356"/>
      <c r="G30" s="359"/>
      <c r="H30" s="332"/>
      <c r="I30" s="356"/>
      <c r="J30" s="333"/>
      <c r="K30" s="338"/>
      <c r="R30" s="113"/>
    </row>
    <row r="31" spans="1:18" ht="15.5" x14ac:dyDescent="0.35">
      <c r="A31" s="357"/>
      <c r="B31" s="355"/>
      <c r="C31" s="357"/>
      <c r="D31" s="357"/>
      <c r="E31" s="357"/>
      <c r="F31" s="356"/>
      <c r="G31" s="359"/>
      <c r="H31" s="332"/>
      <c r="I31" s="356"/>
      <c r="J31" s="333"/>
      <c r="K31" s="338"/>
      <c r="R31" s="113"/>
    </row>
    <row r="32" spans="1:18" ht="15.5" x14ac:dyDescent="0.35">
      <c r="A32" s="357"/>
      <c r="B32" s="355"/>
      <c r="C32" s="357"/>
      <c r="D32" s="357"/>
      <c r="E32" s="357"/>
      <c r="F32" s="356"/>
      <c r="G32" s="359"/>
      <c r="H32" s="332"/>
      <c r="I32" s="356"/>
      <c r="J32" s="333"/>
      <c r="K32" s="338"/>
    </row>
    <row r="33" spans="1:11" ht="15.5" x14ac:dyDescent="0.35">
      <c r="A33" s="355"/>
      <c r="B33" s="355"/>
      <c r="C33" s="357"/>
      <c r="D33" s="357"/>
      <c r="E33" s="356"/>
      <c r="F33" s="356"/>
      <c r="G33" s="359"/>
      <c r="H33" s="332"/>
      <c r="I33" s="356"/>
      <c r="J33" s="333"/>
      <c r="K33" s="337"/>
    </row>
    <row r="34" spans="1:11" ht="15.5" x14ac:dyDescent="0.35">
      <c r="A34" s="357"/>
      <c r="B34" s="355"/>
      <c r="C34" s="357"/>
      <c r="D34" s="357"/>
      <c r="E34" s="356"/>
      <c r="F34" s="356"/>
      <c r="G34" s="359"/>
      <c r="H34" s="332"/>
      <c r="I34" s="356"/>
      <c r="J34" s="333"/>
      <c r="K34" s="337"/>
    </row>
    <row r="35" spans="1:11" ht="15.5" x14ac:dyDescent="0.35">
      <c r="A35" s="357"/>
      <c r="B35" s="355"/>
      <c r="C35" s="357"/>
      <c r="D35" s="357"/>
      <c r="E35" s="357"/>
      <c r="F35" s="356"/>
      <c r="G35" s="359"/>
      <c r="H35" s="332"/>
      <c r="I35" s="356"/>
      <c r="J35" s="334"/>
      <c r="K35" s="336"/>
    </row>
    <row r="36" spans="1:11" ht="15.5" x14ac:dyDescent="0.35">
      <c r="A36" s="357"/>
      <c r="B36" s="355"/>
      <c r="C36" s="357"/>
      <c r="D36" s="357"/>
      <c r="E36" s="357"/>
      <c r="F36" s="356"/>
      <c r="G36" s="359"/>
      <c r="H36" s="332"/>
      <c r="I36" s="356"/>
      <c r="J36" s="334"/>
      <c r="K36" s="336"/>
    </row>
    <row r="37" spans="1:11" ht="15.5" x14ac:dyDescent="0.35">
      <c r="A37" s="355"/>
      <c r="B37" s="355"/>
      <c r="C37" s="357"/>
      <c r="D37" s="357"/>
      <c r="E37" s="357"/>
      <c r="F37" s="356"/>
      <c r="G37" s="359"/>
      <c r="H37" s="332"/>
      <c r="I37" s="356"/>
      <c r="J37" s="333"/>
      <c r="K37" s="336"/>
    </row>
    <row r="38" spans="1:11" ht="15.5" x14ac:dyDescent="0.35">
      <c r="A38" s="357"/>
      <c r="B38" s="355"/>
      <c r="C38" s="357"/>
      <c r="D38" s="357"/>
      <c r="E38" s="356"/>
      <c r="F38" s="356"/>
      <c r="G38" s="359"/>
      <c r="H38" s="332"/>
      <c r="I38" s="356"/>
      <c r="J38" s="333"/>
      <c r="K38" s="336"/>
    </row>
    <row r="39" spans="1:11" ht="15.5" x14ac:dyDescent="0.35">
      <c r="A39" s="355"/>
      <c r="B39" s="355"/>
      <c r="C39" s="357"/>
      <c r="D39" s="357"/>
      <c r="E39" s="357"/>
      <c r="F39" s="356"/>
      <c r="G39" s="359"/>
      <c r="H39" s="332"/>
      <c r="I39" s="356"/>
      <c r="J39" s="333"/>
      <c r="K39" s="336"/>
    </row>
    <row r="40" spans="1:11" ht="15.5" x14ac:dyDescent="0.35">
      <c r="A40" s="357"/>
      <c r="B40" s="355"/>
      <c r="C40" s="357"/>
      <c r="D40" s="357"/>
      <c r="E40" s="356"/>
      <c r="F40" s="356"/>
      <c r="G40" s="357"/>
      <c r="H40" s="332"/>
      <c r="I40" s="356"/>
      <c r="J40" s="333"/>
      <c r="K40" s="337"/>
    </row>
    <row r="41" spans="1:11" ht="15.5" x14ac:dyDescent="0.35">
      <c r="A41" s="357"/>
      <c r="B41" s="355"/>
      <c r="C41" s="357"/>
      <c r="D41" s="357"/>
      <c r="E41" s="357"/>
      <c r="F41" s="356"/>
      <c r="G41" s="359"/>
      <c r="H41" s="332"/>
      <c r="I41" s="356"/>
      <c r="J41" s="333"/>
      <c r="K41" s="337"/>
    </row>
    <row r="42" spans="1:11" ht="15.5" x14ac:dyDescent="0.35">
      <c r="A42" s="357"/>
      <c r="B42" s="355"/>
      <c r="C42" s="357"/>
      <c r="D42" s="357"/>
      <c r="E42" s="357"/>
      <c r="F42" s="356"/>
      <c r="G42" s="359"/>
      <c r="H42" s="332"/>
      <c r="I42" s="356"/>
      <c r="J42" s="333"/>
      <c r="K42" s="337"/>
    </row>
    <row r="43" spans="1:11" ht="15.5" x14ac:dyDescent="0.35">
      <c r="A43" s="355"/>
      <c r="B43" s="355"/>
      <c r="C43" s="357"/>
      <c r="D43" s="357"/>
      <c r="E43" s="357"/>
      <c r="F43" s="356"/>
      <c r="G43" s="359"/>
      <c r="H43" s="332"/>
      <c r="I43" s="356"/>
      <c r="J43" s="333"/>
      <c r="K43" s="336"/>
    </row>
    <row r="44" spans="1:11" ht="15.5" x14ac:dyDescent="0.35">
      <c r="A44" s="357"/>
      <c r="B44" s="355"/>
      <c r="C44" s="357"/>
      <c r="D44" s="357"/>
      <c r="E44" s="357"/>
      <c r="F44" s="356"/>
      <c r="G44" s="359"/>
      <c r="H44" s="332"/>
      <c r="I44" s="356"/>
      <c r="J44" s="333"/>
      <c r="K44" s="336"/>
    </row>
    <row r="45" spans="1:11" ht="15.5" x14ac:dyDescent="0.35">
      <c r="A45" s="357"/>
      <c r="B45" s="355"/>
      <c r="C45" s="357"/>
      <c r="D45" s="357"/>
      <c r="E45" s="357"/>
      <c r="F45" s="356"/>
      <c r="G45" s="359"/>
      <c r="H45" s="332"/>
      <c r="I45" s="356"/>
      <c r="J45" s="319"/>
      <c r="K45" s="337"/>
    </row>
    <row r="46" spans="1:11" ht="15.5" x14ac:dyDescent="0.35">
      <c r="A46" s="357"/>
      <c r="B46" s="355"/>
      <c r="C46" s="357"/>
      <c r="D46" s="357"/>
      <c r="E46" s="357"/>
      <c r="F46" s="356"/>
      <c r="G46" s="359"/>
      <c r="H46" s="332"/>
      <c r="I46" s="356"/>
      <c r="J46" s="319"/>
      <c r="K46" s="338"/>
    </row>
    <row r="47" spans="1:11" ht="15.5" x14ac:dyDescent="0.35">
      <c r="A47" s="355"/>
      <c r="B47" s="355"/>
      <c r="C47" s="357"/>
      <c r="D47" s="357"/>
      <c r="E47" s="357"/>
      <c r="F47" s="356"/>
      <c r="G47" s="359"/>
      <c r="H47" s="332"/>
      <c r="I47" s="356"/>
      <c r="J47" s="319"/>
      <c r="K47" s="337"/>
    </row>
    <row r="48" spans="1:11" ht="15.5" x14ac:dyDescent="0.35">
      <c r="A48" s="357"/>
      <c r="B48" s="355"/>
      <c r="C48" s="357"/>
      <c r="D48" s="357"/>
      <c r="E48" s="356"/>
      <c r="F48" s="356"/>
      <c r="G48" s="359"/>
      <c r="H48" s="332"/>
      <c r="I48" s="356"/>
      <c r="J48" s="319"/>
      <c r="K48" s="337"/>
    </row>
    <row r="49" spans="1:11" ht="15.5" x14ac:dyDescent="0.35">
      <c r="A49" s="355"/>
      <c r="B49" s="355"/>
      <c r="C49" s="357"/>
      <c r="D49" s="357"/>
      <c r="E49" s="357"/>
      <c r="F49" s="356"/>
      <c r="G49" s="359"/>
      <c r="H49" s="332"/>
      <c r="I49" s="356"/>
      <c r="J49" s="319"/>
      <c r="K49" s="336"/>
    </row>
    <row r="50" spans="1:11" ht="15.5" x14ac:dyDescent="0.35">
      <c r="A50" s="357"/>
      <c r="B50" s="355"/>
      <c r="C50" s="357"/>
      <c r="D50" s="357"/>
      <c r="E50" s="356"/>
      <c r="F50" s="356"/>
      <c r="G50" s="357"/>
      <c r="H50" s="332"/>
      <c r="I50" s="356"/>
      <c r="J50" s="319"/>
      <c r="K50" s="338"/>
    </row>
    <row r="51" spans="1:11" ht="15.5" x14ac:dyDescent="0.35">
      <c r="A51" s="357"/>
      <c r="B51" s="355"/>
      <c r="C51" s="357"/>
      <c r="D51" s="357"/>
      <c r="E51" s="357"/>
      <c r="F51" s="356"/>
      <c r="G51" s="357"/>
      <c r="H51" s="332"/>
      <c r="I51" s="356"/>
      <c r="J51" s="319"/>
      <c r="K51" s="338"/>
    </row>
    <row r="52" spans="1:11" ht="15.5" x14ac:dyDescent="0.35">
      <c r="A52" s="357"/>
      <c r="B52" s="355"/>
      <c r="C52" s="357"/>
      <c r="D52" s="357"/>
      <c r="E52" s="357"/>
      <c r="F52" s="356"/>
      <c r="G52" s="359"/>
      <c r="H52" s="332"/>
      <c r="I52" s="356"/>
      <c r="J52" s="319"/>
      <c r="K52" s="338"/>
    </row>
    <row r="53" spans="1:11" x14ac:dyDescent="0.35">
      <c r="A53" s="341"/>
      <c r="B53" s="342"/>
      <c r="C53" s="342"/>
      <c r="D53" s="342"/>
      <c r="E53" s="344"/>
      <c r="F53" s="344"/>
      <c r="G53" s="342"/>
      <c r="H53" s="332"/>
      <c r="I53" s="344"/>
      <c r="J53" s="319"/>
      <c r="K53" s="337"/>
    </row>
    <row r="54" spans="1:11" x14ac:dyDescent="0.35">
      <c r="A54" s="341"/>
      <c r="B54" s="342"/>
      <c r="C54" s="342"/>
      <c r="D54" s="342"/>
      <c r="E54" s="347"/>
      <c r="F54" s="347"/>
      <c r="G54" s="348"/>
      <c r="H54" s="332"/>
      <c r="I54" s="344"/>
      <c r="J54" s="319"/>
      <c r="K54" s="336"/>
    </row>
    <row r="55" spans="1:11" x14ac:dyDescent="0.35">
      <c r="A55" s="341"/>
      <c r="B55" s="342"/>
      <c r="C55" s="345"/>
      <c r="D55" s="342"/>
      <c r="E55" s="347"/>
      <c r="F55" s="347"/>
      <c r="G55" s="348"/>
      <c r="H55" s="332"/>
      <c r="I55" s="344"/>
      <c r="J55" s="319"/>
      <c r="K55" s="336"/>
    </row>
    <row r="56" spans="1:11" x14ac:dyDescent="0.35">
      <c r="A56" s="341"/>
      <c r="B56" s="342"/>
      <c r="C56" s="342"/>
      <c r="D56" s="342"/>
      <c r="E56" s="347"/>
      <c r="F56" s="347"/>
      <c r="G56" s="348"/>
      <c r="H56" s="332"/>
      <c r="I56" s="342"/>
      <c r="J56" s="319"/>
      <c r="K56" s="336"/>
    </row>
    <row r="57" spans="1:11" x14ac:dyDescent="0.35">
      <c r="A57" s="341"/>
      <c r="B57" s="342"/>
      <c r="C57" s="342"/>
      <c r="D57" s="342"/>
      <c r="E57" s="344"/>
      <c r="F57" s="344"/>
      <c r="G57" s="342"/>
      <c r="H57" s="332"/>
      <c r="I57" s="344"/>
      <c r="J57" s="319"/>
      <c r="K57" s="337"/>
    </row>
    <row r="58" spans="1:11" x14ac:dyDescent="0.35">
      <c r="A58" s="341"/>
      <c r="B58" s="342"/>
      <c r="C58" s="342"/>
      <c r="D58" s="342"/>
      <c r="E58" s="347"/>
      <c r="F58" s="347"/>
      <c r="G58" s="348"/>
      <c r="H58" s="332"/>
      <c r="I58" s="344"/>
      <c r="J58" s="319"/>
      <c r="K58" s="336"/>
    </row>
    <row r="59" spans="1:11" x14ac:dyDescent="0.35">
      <c r="A59" s="341"/>
      <c r="B59" s="342"/>
      <c r="C59" s="342"/>
      <c r="D59" s="342"/>
      <c r="E59" s="347"/>
      <c r="F59" s="344"/>
      <c r="G59" s="348"/>
      <c r="H59" s="332"/>
      <c r="I59" s="344"/>
      <c r="J59" s="319"/>
      <c r="K59" s="337"/>
    </row>
    <row r="60" spans="1:11" x14ac:dyDescent="0.35">
      <c r="A60" s="341"/>
      <c r="B60" s="342"/>
      <c r="C60" s="342"/>
      <c r="D60" s="342"/>
      <c r="E60" s="344"/>
      <c r="F60" s="347"/>
      <c r="G60" s="342"/>
      <c r="H60" s="332"/>
      <c r="I60" s="344"/>
      <c r="J60" s="319"/>
      <c r="K60" s="336"/>
    </row>
    <row r="61" spans="1:11" x14ac:dyDescent="0.35">
      <c r="A61" s="341"/>
      <c r="B61" s="342"/>
      <c r="C61" s="342"/>
      <c r="D61" s="342"/>
      <c r="E61" s="347"/>
      <c r="F61" s="347"/>
      <c r="G61" s="348"/>
      <c r="H61" s="332"/>
      <c r="I61" s="344"/>
      <c r="J61" s="319"/>
      <c r="K61" s="336"/>
    </row>
    <row r="62" spans="1:11" x14ac:dyDescent="0.35">
      <c r="A62" s="341"/>
      <c r="B62" s="342"/>
      <c r="C62" s="345"/>
      <c r="D62" s="342"/>
      <c r="E62" s="347"/>
      <c r="F62" s="347"/>
      <c r="G62" s="348"/>
      <c r="H62" s="332"/>
      <c r="I62" s="344"/>
      <c r="J62" s="319"/>
      <c r="K62" s="336"/>
    </row>
    <row r="63" spans="1:11" x14ac:dyDescent="0.35">
      <c r="A63" s="341"/>
      <c r="B63" s="342"/>
      <c r="C63" s="345"/>
      <c r="D63" s="342"/>
      <c r="E63" s="347"/>
      <c r="F63" s="347"/>
      <c r="G63" s="348"/>
      <c r="H63" s="332"/>
      <c r="I63" s="342"/>
      <c r="J63" s="319"/>
      <c r="K63" s="336"/>
    </row>
    <row r="64" spans="1:11" x14ac:dyDescent="0.35">
      <c r="A64" s="341"/>
      <c r="B64" s="342"/>
      <c r="C64" s="345"/>
      <c r="D64" s="348"/>
      <c r="E64" s="347"/>
      <c r="F64" s="347"/>
      <c r="G64" s="348"/>
      <c r="H64" s="332"/>
      <c r="I64" s="343"/>
      <c r="J64" s="319"/>
      <c r="K64" s="336"/>
    </row>
    <row r="65" spans="1:11" x14ac:dyDescent="0.35">
      <c r="A65" s="341"/>
      <c r="B65" s="342"/>
      <c r="C65" s="342"/>
      <c r="D65" s="342"/>
      <c r="E65" s="347"/>
      <c r="F65" s="347"/>
      <c r="G65" s="348"/>
      <c r="H65" s="332"/>
      <c r="I65" s="344"/>
      <c r="J65" s="319"/>
      <c r="K65" s="338"/>
    </row>
    <row r="66" spans="1:11" x14ac:dyDescent="0.35">
      <c r="A66" s="341"/>
      <c r="B66" s="342"/>
      <c r="C66" s="342"/>
      <c r="D66" s="342"/>
      <c r="E66" s="347"/>
      <c r="F66" s="347"/>
      <c r="G66" s="348"/>
      <c r="H66" s="332"/>
      <c r="I66" s="344"/>
      <c r="J66" s="319"/>
      <c r="K66" s="338"/>
    </row>
    <row r="67" spans="1:11" x14ac:dyDescent="0.35">
      <c r="A67" s="341"/>
      <c r="B67" s="342"/>
      <c r="C67" s="342"/>
      <c r="D67" s="342"/>
      <c r="E67" s="347"/>
      <c r="F67" s="347"/>
      <c r="G67" s="348"/>
      <c r="H67" s="332"/>
      <c r="I67" s="344"/>
      <c r="J67" s="319"/>
      <c r="K67" s="336"/>
    </row>
    <row r="68" spans="1:11" x14ac:dyDescent="0.35">
      <c r="A68" s="341"/>
      <c r="B68" s="342"/>
      <c r="C68" s="342"/>
      <c r="D68" s="342"/>
      <c r="E68" s="347"/>
      <c r="F68" s="347"/>
      <c r="G68" s="348"/>
      <c r="H68" s="332"/>
      <c r="I68" s="344"/>
      <c r="J68" s="319"/>
      <c r="K68" s="336"/>
    </row>
    <row r="69" spans="1:11" x14ac:dyDescent="0.35">
      <c r="A69" s="341"/>
      <c r="B69" s="342"/>
      <c r="C69" s="342"/>
      <c r="D69" s="342"/>
      <c r="E69" s="347"/>
      <c r="F69" s="344"/>
      <c r="G69" s="348"/>
      <c r="H69" s="332"/>
      <c r="I69" s="344"/>
      <c r="J69" s="319"/>
      <c r="K69" s="337"/>
    </row>
    <row r="70" spans="1:11" x14ac:dyDescent="0.35">
      <c r="A70" s="341"/>
      <c r="B70" s="342"/>
      <c r="C70" s="345"/>
      <c r="D70" s="342"/>
      <c r="E70" s="344"/>
      <c r="F70" s="344"/>
      <c r="G70" s="342"/>
      <c r="H70" s="332"/>
      <c r="I70" s="344"/>
      <c r="J70" s="319"/>
      <c r="K70" s="337"/>
    </row>
    <row r="71" spans="1:11" x14ac:dyDescent="0.35">
      <c r="A71" s="341"/>
      <c r="B71" s="342"/>
      <c r="C71" s="342"/>
      <c r="D71" s="342"/>
      <c r="E71" s="347"/>
      <c r="F71" s="347"/>
      <c r="G71" s="348"/>
      <c r="H71" s="332"/>
      <c r="I71" s="344"/>
      <c r="J71" s="319"/>
      <c r="K71" s="336"/>
    </row>
    <row r="72" spans="1:11" x14ac:dyDescent="0.35">
      <c r="A72" s="341"/>
      <c r="B72" s="342"/>
      <c r="C72" s="342"/>
      <c r="D72" s="342"/>
      <c r="E72" s="344"/>
      <c r="F72" s="344"/>
      <c r="G72" s="342"/>
      <c r="H72" s="332"/>
      <c r="I72" s="344"/>
      <c r="J72" s="319"/>
      <c r="K72" s="337"/>
    </row>
    <row r="73" spans="1:11" x14ac:dyDescent="0.35">
      <c r="A73" s="341"/>
      <c r="B73" s="342"/>
      <c r="C73" s="342"/>
      <c r="D73" s="342"/>
      <c r="E73" s="344"/>
      <c r="F73" s="347"/>
      <c r="G73" s="342"/>
      <c r="H73" s="332"/>
      <c r="I73" s="344"/>
      <c r="J73" s="319"/>
      <c r="K73" s="336"/>
    </row>
    <row r="74" spans="1:11" x14ac:dyDescent="0.35">
      <c r="A74" s="341"/>
      <c r="B74" s="342"/>
      <c r="C74" s="342"/>
      <c r="D74" s="342"/>
      <c r="E74" s="347"/>
      <c r="F74" s="347"/>
      <c r="G74" s="348"/>
      <c r="H74" s="332"/>
      <c r="I74" s="344"/>
      <c r="J74" s="319"/>
      <c r="K74" s="336"/>
    </row>
    <row r="75" spans="1:11" x14ac:dyDescent="0.35">
      <c r="A75" s="341"/>
      <c r="B75" s="342"/>
      <c r="C75" s="342"/>
      <c r="D75" s="342"/>
      <c r="E75" s="347"/>
      <c r="F75" s="344"/>
      <c r="G75" s="348"/>
      <c r="H75" s="332"/>
      <c r="I75" s="344"/>
      <c r="J75" s="319"/>
      <c r="K75" s="337"/>
    </row>
    <row r="76" spans="1:11" x14ac:dyDescent="0.35">
      <c r="A76" s="341"/>
      <c r="B76" s="342"/>
      <c r="C76" s="342"/>
      <c r="D76" s="342"/>
      <c r="E76" s="344"/>
      <c r="F76" s="347"/>
      <c r="G76" s="342"/>
      <c r="H76" s="332"/>
      <c r="I76" s="344"/>
      <c r="J76" s="319"/>
      <c r="K76" s="336"/>
    </row>
    <row r="77" spans="1:11" x14ac:dyDescent="0.35">
      <c r="A77" s="341"/>
      <c r="B77" s="342"/>
      <c r="C77" s="342"/>
      <c r="D77" s="342"/>
      <c r="E77" s="347"/>
      <c r="F77" s="347"/>
      <c r="G77" s="348"/>
      <c r="H77" s="332"/>
      <c r="I77" s="344"/>
      <c r="J77" s="319"/>
      <c r="K77" s="336"/>
    </row>
    <row r="78" spans="1:11" x14ac:dyDescent="0.35">
      <c r="A78" s="341"/>
      <c r="B78" s="342"/>
      <c r="C78" s="342"/>
      <c r="D78" s="342"/>
      <c r="E78" s="347"/>
      <c r="F78" s="347"/>
      <c r="G78" s="348"/>
      <c r="H78" s="332"/>
      <c r="I78" s="344"/>
      <c r="J78" s="319"/>
      <c r="K78" s="336"/>
    </row>
    <row r="79" spans="1:11" x14ac:dyDescent="0.35">
      <c r="A79" s="341"/>
      <c r="B79" s="342"/>
      <c r="C79" s="342"/>
      <c r="D79" s="342"/>
      <c r="E79" s="344"/>
      <c r="F79" s="344"/>
      <c r="G79" s="342"/>
      <c r="H79" s="332"/>
      <c r="I79" s="344"/>
      <c r="J79" s="319"/>
      <c r="K79" s="337"/>
    </row>
    <row r="80" spans="1:11" x14ac:dyDescent="0.35">
      <c r="A80" s="341"/>
      <c r="B80" s="342"/>
      <c r="C80" s="342"/>
      <c r="D80" s="342"/>
      <c r="E80" s="347"/>
      <c r="F80" s="347"/>
      <c r="G80" s="348"/>
      <c r="H80" s="332"/>
      <c r="I80" s="344"/>
      <c r="J80" s="319"/>
      <c r="K80" s="336"/>
    </row>
    <row r="81" spans="1:11" x14ac:dyDescent="0.35">
      <c r="A81" s="341"/>
      <c r="B81" s="342"/>
      <c r="C81" s="342"/>
      <c r="D81" s="342"/>
      <c r="E81" s="347"/>
      <c r="F81" s="347"/>
      <c r="G81" s="348"/>
      <c r="H81" s="332"/>
      <c r="I81" s="344"/>
      <c r="J81" s="319"/>
      <c r="K81" s="336"/>
    </row>
    <row r="82" spans="1:11" x14ac:dyDescent="0.35">
      <c r="A82" s="341"/>
      <c r="B82" s="342"/>
      <c r="C82" s="342"/>
      <c r="D82" s="342"/>
      <c r="E82" s="347"/>
      <c r="F82" s="344"/>
      <c r="G82" s="348"/>
      <c r="H82" s="332"/>
      <c r="I82" s="344"/>
      <c r="J82" s="319"/>
      <c r="K82" s="337"/>
    </row>
    <row r="83" spans="1:11" x14ac:dyDescent="0.35">
      <c r="A83" s="341"/>
      <c r="B83" s="342"/>
      <c r="C83" s="342"/>
      <c r="D83" s="342"/>
      <c r="E83" s="344"/>
      <c r="F83" s="347"/>
      <c r="G83" s="342"/>
      <c r="H83" s="332"/>
      <c r="I83" s="344"/>
      <c r="J83" s="319"/>
      <c r="K83" s="336"/>
    </row>
    <row r="84" spans="1:11" x14ac:dyDescent="0.35">
      <c r="A84" s="341"/>
      <c r="B84" s="342"/>
      <c r="C84" s="342"/>
      <c r="D84" s="342"/>
      <c r="E84" s="347"/>
      <c r="F84" s="346"/>
      <c r="G84" s="348"/>
      <c r="H84" s="332"/>
      <c r="I84" s="344"/>
      <c r="J84" s="319"/>
      <c r="K84" s="319"/>
    </row>
  </sheetData>
  <mergeCells count="40">
    <mergeCell ref="H21:I21"/>
    <mergeCell ref="A22:F22"/>
    <mergeCell ref="H22:I22"/>
    <mergeCell ref="A23:F23"/>
    <mergeCell ref="A24:F24"/>
    <mergeCell ref="H24:I24"/>
    <mergeCell ref="H23:I23"/>
    <mergeCell ref="A21:F21"/>
    <mergeCell ref="H18:I18"/>
    <mergeCell ref="A19:F19"/>
    <mergeCell ref="H19:I19"/>
    <mergeCell ref="A20:F20"/>
    <mergeCell ref="H20:I20"/>
    <mergeCell ref="A18:F18"/>
    <mergeCell ref="A15:F15"/>
    <mergeCell ref="H15:I15"/>
    <mergeCell ref="A16:F16"/>
    <mergeCell ref="H16:I16"/>
    <mergeCell ref="A17:F17"/>
    <mergeCell ref="H17:I17"/>
    <mergeCell ref="A13:F13"/>
    <mergeCell ref="H12:I12"/>
    <mergeCell ref="H13:I13"/>
    <mergeCell ref="A14:F14"/>
    <mergeCell ref="H14:I14"/>
    <mergeCell ref="A12:F12"/>
    <mergeCell ref="H9:I9"/>
    <mergeCell ref="H10:I10"/>
    <mergeCell ref="A10:F10"/>
    <mergeCell ref="H11:I11"/>
    <mergeCell ref="A11:F11"/>
    <mergeCell ref="A9:F9"/>
    <mergeCell ref="A4:F4"/>
    <mergeCell ref="A8:F8"/>
    <mergeCell ref="A7:F7"/>
    <mergeCell ref="H4:I4"/>
    <mergeCell ref="H8:I8"/>
    <mergeCell ref="H7:I7"/>
    <mergeCell ref="A6:F6"/>
    <mergeCell ref="H6:I6"/>
  </mergeCells>
  <conditionalFormatting sqref="C45">
    <cfRule type="duplicateValues" dxfId="7" priority="6"/>
  </conditionalFormatting>
  <conditionalFormatting sqref="C46">
    <cfRule type="duplicateValues" dxfId="6" priority="5"/>
  </conditionalFormatting>
  <conditionalFormatting sqref="C43">
    <cfRule type="duplicateValues" dxfId="5" priority="7"/>
  </conditionalFormatting>
  <conditionalFormatting sqref="C44">
    <cfRule type="duplicateValues" dxfId="4" priority="8"/>
  </conditionalFormatting>
  <conditionalFormatting sqref="I45">
    <cfRule type="duplicateValues" dxfId="3" priority="2"/>
  </conditionalFormatting>
  <conditionalFormatting sqref="I46">
    <cfRule type="duplicateValues" dxfId="2" priority="1"/>
  </conditionalFormatting>
  <conditionalFormatting sqref="I43">
    <cfRule type="duplicateValues" dxfId="1" priority="3"/>
  </conditionalFormatting>
  <conditionalFormatting sqref="I44">
    <cfRule type="duplicateValues" dxfId="0" priority="4"/>
  </conditionalFormatting>
  <dataValidations count="1">
    <dataValidation type="list" allowBlank="1" showInputMessage="1" showErrorMessage="1" sqref="J9" xr:uid="{00000000-0002-0000-0200-000000000000}">
      <formula1>"J:5J:6"</formula1>
    </dataValidation>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LISTS!$A$1:$A$3</xm:f>
          </x14:formula1>
          <xm:sqref>G10:G14 G16:G17 G19:G20 G22 G4:G7</xm:sqref>
        </x14:dataValidation>
        <x14:dataValidation type="list" allowBlank="1" showInputMessage="1" showErrorMessage="1" xr:uid="{00000000-0002-0000-0200-000002000000}">
          <x14:formula1>
            <xm:f>LISTS!$K$40:$K$43</xm:f>
          </x14:formula1>
          <xm:sqref>G23</xm:sqref>
        </x14:dataValidation>
        <x14:dataValidation type="list" allowBlank="1" showInputMessage="1" showErrorMessage="1" xr:uid="{00000000-0002-0000-0200-000003000000}">
          <x14:formula1>
            <xm:f>LISTS!$F$21:$F$27</xm:f>
          </x14:formula1>
          <xm:sqref>H29:H84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7" workbookViewId="0">
      <selection activeCell="A4" sqref="A4:F4"/>
    </sheetView>
  </sheetViews>
  <sheetFormatPr defaultRowHeight="14.5" x14ac:dyDescent="0.35"/>
  <cols>
    <col min="7" max="7" width="18.453125" customWidth="1"/>
  </cols>
  <sheetData>
    <row r="1" spans="1:7" ht="15" thickBot="1" x14ac:dyDescent="0.4">
      <c r="A1" s="699" t="s">
        <v>0</v>
      </c>
      <c r="B1" s="700"/>
      <c r="C1" s="700"/>
      <c r="D1" s="700"/>
      <c r="E1" s="700"/>
      <c r="F1" s="701"/>
      <c r="G1" s="255" t="s">
        <v>243</v>
      </c>
    </row>
    <row r="2" spans="1:7" ht="15" thickBot="1" x14ac:dyDescent="0.4">
      <c r="A2" s="702"/>
      <c r="B2" s="703"/>
      <c r="C2" s="703"/>
      <c r="D2" s="703"/>
      <c r="E2" s="703"/>
      <c r="F2" s="686"/>
      <c r="G2" s="256" t="s">
        <v>333</v>
      </c>
    </row>
    <row r="3" spans="1:7" ht="15" thickBot="1" x14ac:dyDescent="0.4">
      <c r="A3" s="704" t="s">
        <v>334</v>
      </c>
      <c r="B3" s="705"/>
      <c r="C3" s="705"/>
      <c r="D3" s="705"/>
      <c r="E3" s="705"/>
      <c r="F3" s="706"/>
      <c r="G3" s="227"/>
    </row>
    <row r="4" spans="1:7" ht="15" thickBot="1" x14ac:dyDescent="0.4">
      <c r="A4" s="696"/>
      <c r="B4" s="697"/>
      <c r="C4" s="697"/>
      <c r="D4" s="697"/>
      <c r="E4" s="697"/>
      <c r="F4" s="698"/>
      <c r="G4" s="257" t="s">
        <v>309</v>
      </c>
    </row>
    <row r="5" spans="1:7" ht="15" thickBot="1" x14ac:dyDescent="0.4">
      <c r="A5" s="707" t="s">
        <v>310</v>
      </c>
      <c r="B5" s="708"/>
      <c r="C5" s="708"/>
      <c r="D5" s="708"/>
      <c r="E5" s="708"/>
      <c r="F5" s="709"/>
      <c r="G5" s="227"/>
    </row>
    <row r="6" spans="1:7" ht="15" thickBot="1" x14ac:dyDescent="0.4">
      <c r="A6" s="702"/>
      <c r="B6" s="703"/>
      <c r="C6" s="703"/>
      <c r="D6" s="703"/>
      <c r="E6" s="703"/>
      <c r="F6" s="686"/>
      <c r="G6" s="257" t="s">
        <v>335</v>
      </c>
    </row>
    <row r="7" spans="1:7" ht="15" thickBot="1" x14ac:dyDescent="0.4">
      <c r="A7" s="707" t="s">
        <v>10</v>
      </c>
      <c r="B7" s="709"/>
      <c r="C7" s="256" t="s">
        <v>11</v>
      </c>
      <c r="D7" s="256" t="s">
        <v>12</v>
      </c>
      <c r="E7" s="258"/>
      <c r="F7" s="252"/>
      <c r="G7" s="227"/>
    </row>
    <row r="8" spans="1:7" ht="15" thickBot="1" x14ac:dyDescent="0.4">
      <c r="A8" s="702"/>
      <c r="B8" s="686"/>
      <c r="C8" s="227"/>
      <c r="D8" s="227"/>
      <c r="E8" s="61"/>
      <c r="F8" s="46"/>
      <c r="G8" s="62"/>
    </row>
    <row r="9" spans="1:7" x14ac:dyDescent="0.35">
      <c r="A9" s="253"/>
      <c r="B9" s="253"/>
      <c r="C9" s="253"/>
      <c r="D9" s="253"/>
      <c r="E9" s="253"/>
      <c r="F9" s="253"/>
      <c r="G9" s="253"/>
    </row>
    <row r="10" spans="1:7" ht="15" thickBot="1" x14ac:dyDescent="0.4">
      <c r="A10" s="253"/>
      <c r="B10" s="253"/>
      <c r="C10" s="253"/>
      <c r="D10" s="253"/>
      <c r="E10" s="253"/>
      <c r="F10" s="253"/>
      <c r="G10" s="253"/>
    </row>
    <row r="11" spans="1:7" ht="15" thickBot="1" x14ac:dyDescent="0.4">
      <c r="A11" s="699" t="s">
        <v>0</v>
      </c>
      <c r="B11" s="700"/>
      <c r="C11" s="700"/>
      <c r="D11" s="700"/>
      <c r="E11" s="700"/>
      <c r="F11" s="701"/>
      <c r="G11" s="255" t="s">
        <v>243</v>
      </c>
    </row>
    <row r="12" spans="1:7" ht="15" thickBot="1" x14ac:dyDescent="0.4">
      <c r="A12" s="702"/>
      <c r="B12" s="703"/>
      <c r="C12" s="703"/>
      <c r="D12" s="703"/>
      <c r="E12" s="703"/>
      <c r="F12" s="686"/>
      <c r="G12" s="256" t="s">
        <v>333</v>
      </c>
    </row>
    <row r="13" spans="1:7" ht="15" thickBot="1" x14ac:dyDescent="0.4">
      <c r="A13" s="704" t="s">
        <v>334</v>
      </c>
      <c r="B13" s="705"/>
      <c r="C13" s="705"/>
      <c r="D13" s="705"/>
      <c r="E13" s="705"/>
      <c r="F13" s="706"/>
      <c r="G13" s="227"/>
    </row>
    <row r="14" spans="1:7" ht="15" thickBot="1" x14ac:dyDescent="0.4">
      <c r="A14" s="696"/>
      <c r="B14" s="697"/>
      <c r="C14" s="697"/>
      <c r="D14" s="697"/>
      <c r="E14" s="697"/>
      <c r="F14" s="698"/>
      <c r="G14" s="256" t="s">
        <v>309</v>
      </c>
    </row>
    <row r="15" spans="1:7" ht="15" thickBot="1" x14ac:dyDescent="0.4">
      <c r="A15" s="707" t="s">
        <v>310</v>
      </c>
      <c r="B15" s="708"/>
      <c r="C15" s="708"/>
      <c r="D15" s="708"/>
      <c r="E15" s="708"/>
      <c r="F15" s="709"/>
      <c r="G15" s="227"/>
    </row>
    <row r="16" spans="1:7" ht="15" thickBot="1" x14ac:dyDescent="0.4">
      <c r="A16" s="702"/>
      <c r="B16" s="703"/>
      <c r="C16" s="703"/>
      <c r="D16" s="703"/>
      <c r="E16" s="703"/>
      <c r="F16" s="686"/>
      <c r="G16" s="256" t="s">
        <v>336</v>
      </c>
    </row>
    <row r="17" spans="1:7" ht="15" thickBot="1" x14ac:dyDescent="0.4">
      <c r="A17" s="707" t="s">
        <v>10</v>
      </c>
      <c r="B17" s="709"/>
      <c r="C17" s="256" t="s">
        <v>11</v>
      </c>
      <c r="D17" s="256" t="s">
        <v>12</v>
      </c>
      <c r="E17" s="258"/>
      <c r="F17" s="252"/>
      <c r="G17" s="227"/>
    </row>
    <row r="18" spans="1:7" ht="15" thickBot="1" x14ac:dyDescent="0.4">
      <c r="A18" s="702"/>
      <c r="B18" s="686"/>
      <c r="C18" s="227"/>
      <c r="D18" s="227"/>
      <c r="E18" s="61"/>
      <c r="F18" s="46"/>
      <c r="G18" s="62"/>
    </row>
    <row r="19" spans="1:7" x14ac:dyDescent="0.35">
      <c r="A19" s="253"/>
      <c r="B19" s="253"/>
      <c r="C19" s="253"/>
      <c r="D19" s="253"/>
      <c r="E19" s="253"/>
      <c r="F19" s="253"/>
      <c r="G19" s="253"/>
    </row>
    <row r="20" spans="1:7" ht="15" thickBot="1" x14ac:dyDescent="0.4">
      <c r="A20" s="253"/>
      <c r="B20" s="253"/>
      <c r="C20" s="253"/>
      <c r="D20" s="253"/>
      <c r="E20" s="253"/>
      <c r="F20" s="253"/>
      <c r="G20" s="253"/>
    </row>
    <row r="21" spans="1:7" ht="15" thickBot="1" x14ac:dyDescent="0.4">
      <c r="A21" s="699" t="s">
        <v>0</v>
      </c>
      <c r="B21" s="700"/>
      <c r="C21" s="700"/>
      <c r="D21" s="700"/>
      <c r="E21" s="700"/>
      <c r="F21" s="701"/>
      <c r="G21" s="255" t="s">
        <v>243</v>
      </c>
    </row>
    <row r="22" spans="1:7" ht="15" thickBot="1" x14ac:dyDescent="0.4">
      <c r="A22" s="702"/>
      <c r="B22" s="703"/>
      <c r="C22" s="703"/>
      <c r="D22" s="703"/>
      <c r="E22" s="703"/>
      <c r="F22" s="686"/>
      <c r="G22" s="256" t="s">
        <v>333</v>
      </c>
    </row>
    <row r="23" spans="1:7" ht="15" thickBot="1" x14ac:dyDescent="0.4">
      <c r="A23" s="704" t="s">
        <v>334</v>
      </c>
      <c r="B23" s="705"/>
      <c r="C23" s="705"/>
      <c r="D23" s="705"/>
      <c r="E23" s="705"/>
      <c r="F23" s="706"/>
      <c r="G23" s="227"/>
    </row>
    <row r="24" spans="1:7" ht="15" thickBot="1" x14ac:dyDescent="0.4">
      <c r="A24" s="696"/>
      <c r="B24" s="697"/>
      <c r="C24" s="697"/>
      <c r="D24" s="697"/>
      <c r="E24" s="697"/>
      <c r="F24" s="698"/>
      <c r="G24" s="256" t="s">
        <v>309</v>
      </c>
    </row>
    <row r="25" spans="1:7" ht="15" thickBot="1" x14ac:dyDescent="0.4">
      <c r="A25" s="707" t="s">
        <v>310</v>
      </c>
      <c r="B25" s="708"/>
      <c r="C25" s="708"/>
      <c r="D25" s="708"/>
      <c r="E25" s="708"/>
      <c r="F25" s="709"/>
      <c r="G25" s="227"/>
    </row>
    <row r="26" spans="1:7" ht="15" thickBot="1" x14ac:dyDescent="0.4">
      <c r="A26" s="702"/>
      <c r="B26" s="703"/>
      <c r="C26" s="703"/>
      <c r="D26" s="703"/>
      <c r="E26" s="703"/>
      <c r="F26" s="686"/>
      <c r="G26" s="256" t="s">
        <v>336</v>
      </c>
    </row>
    <row r="27" spans="1:7" ht="15" thickBot="1" x14ac:dyDescent="0.4">
      <c r="A27" s="707" t="s">
        <v>10</v>
      </c>
      <c r="B27" s="709"/>
      <c r="C27" s="256" t="s">
        <v>11</v>
      </c>
      <c r="D27" s="256" t="s">
        <v>12</v>
      </c>
      <c r="E27" s="253"/>
      <c r="F27" s="253"/>
      <c r="G27" s="262"/>
    </row>
    <row r="28" spans="1:7" ht="15" thickBot="1" x14ac:dyDescent="0.4">
      <c r="A28" s="702"/>
      <c r="B28" s="686"/>
      <c r="C28" s="227"/>
      <c r="D28" s="227"/>
      <c r="E28" s="249"/>
      <c r="F28" s="250"/>
      <c r="G28" s="251"/>
    </row>
    <row r="29" spans="1:7" x14ac:dyDescent="0.35">
      <c r="A29" s="253"/>
      <c r="B29" s="253"/>
      <c r="C29" s="253"/>
      <c r="D29" s="253"/>
      <c r="E29" s="253"/>
      <c r="F29" s="253"/>
      <c r="G29" s="253"/>
    </row>
    <row r="30" spans="1:7" ht="15" thickBot="1" x14ac:dyDescent="0.4">
      <c r="A30" s="253"/>
      <c r="B30" s="253"/>
      <c r="C30" s="253"/>
      <c r="D30" s="253"/>
      <c r="E30" s="253"/>
      <c r="F30" s="253"/>
      <c r="G30" s="253"/>
    </row>
    <row r="31" spans="1:7" ht="15" thickBot="1" x14ac:dyDescent="0.4">
      <c r="A31" s="699" t="s">
        <v>0</v>
      </c>
      <c r="B31" s="700"/>
      <c r="C31" s="700"/>
      <c r="D31" s="700"/>
      <c r="E31" s="700"/>
      <c r="F31" s="701"/>
      <c r="G31" s="255" t="s">
        <v>243</v>
      </c>
    </row>
    <row r="32" spans="1:7" ht="15" thickBot="1" x14ac:dyDescent="0.4">
      <c r="A32" s="702"/>
      <c r="B32" s="703"/>
      <c r="C32" s="703"/>
      <c r="D32" s="703"/>
      <c r="E32" s="703"/>
      <c r="F32" s="686"/>
      <c r="G32" s="256" t="s">
        <v>333</v>
      </c>
    </row>
    <row r="33" spans="1:7" ht="15" thickBot="1" x14ac:dyDescent="0.4">
      <c r="A33" s="704" t="s">
        <v>334</v>
      </c>
      <c r="B33" s="705"/>
      <c r="C33" s="705"/>
      <c r="D33" s="705"/>
      <c r="E33" s="705"/>
      <c r="F33" s="706"/>
      <c r="G33" s="227"/>
    </row>
    <row r="34" spans="1:7" ht="15" thickBot="1" x14ac:dyDescent="0.4">
      <c r="A34" s="696"/>
      <c r="B34" s="697"/>
      <c r="C34" s="697"/>
      <c r="D34" s="697"/>
      <c r="E34" s="697"/>
      <c r="F34" s="698"/>
      <c r="G34" s="256" t="s">
        <v>309</v>
      </c>
    </row>
    <row r="35" spans="1:7" ht="15" thickBot="1" x14ac:dyDescent="0.4">
      <c r="A35" s="707" t="s">
        <v>310</v>
      </c>
      <c r="B35" s="708"/>
      <c r="C35" s="708"/>
      <c r="D35" s="708"/>
      <c r="E35" s="708"/>
      <c r="F35" s="709"/>
      <c r="G35" s="227"/>
    </row>
    <row r="36" spans="1:7" ht="15" thickBot="1" x14ac:dyDescent="0.4">
      <c r="A36" s="702"/>
      <c r="B36" s="703"/>
      <c r="C36" s="703"/>
      <c r="D36" s="703"/>
      <c r="E36" s="703"/>
      <c r="F36" s="686"/>
      <c r="G36" s="256" t="s">
        <v>336</v>
      </c>
    </row>
    <row r="37" spans="1:7" ht="15" thickBot="1" x14ac:dyDescent="0.4">
      <c r="A37" s="707" t="s">
        <v>10</v>
      </c>
      <c r="B37" s="709"/>
      <c r="C37" s="256" t="s">
        <v>11</v>
      </c>
      <c r="D37" s="256" t="s">
        <v>12</v>
      </c>
      <c r="E37" s="253"/>
      <c r="F37" s="253"/>
      <c r="G37" s="259"/>
    </row>
    <row r="38" spans="1:7" ht="15" thickBot="1" x14ac:dyDescent="0.4">
      <c r="A38" s="702"/>
      <c r="B38" s="686"/>
      <c r="C38" s="227"/>
      <c r="D38" s="227"/>
      <c r="E38" s="249"/>
      <c r="F38" s="250"/>
      <c r="G38" s="251"/>
    </row>
    <row r="39" spans="1:7" x14ac:dyDescent="0.35">
      <c r="A39" s="253"/>
      <c r="B39" s="253"/>
      <c r="C39" s="253"/>
      <c r="D39" s="253"/>
      <c r="E39" s="253"/>
      <c r="F39" s="253"/>
      <c r="G39" s="253"/>
    </row>
    <row r="40" spans="1:7" ht="15" thickBot="1" x14ac:dyDescent="0.4">
      <c r="A40" s="253"/>
      <c r="B40" s="253"/>
      <c r="C40" s="253"/>
      <c r="D40" s="253"/>
      <c r="E40" s="253"/>
      <c r="F40" s="253"/>
      <c r="G40" s="253"/>
    </row>
    <row r="41" spans="1:7" ht="15" thickBot="1" x14ac:dyDescent="0.4">
      <c r="A41" s="699" t="s">
        <v>0</v>
      </c>
      <c r="B41" s="700"/>
      <c r="C41" s="700"/>
      <c r="D41" s="700"/>
      <c r="E41" s="700"/>
      <c r="F41" s="701"/>
      <c r="G41" s="255" t="s">
        <v>243</v>
      </c>
    </row>
    <row r="42" spans="1:7" ht="15" thickBot="1" x14ac:dyDescent="0.4">
      <c r="A42" s="702"/>
      <c r="B42" s="703"/>
      <c r="C42" s="703"/>
      <c r="D42" s="703"/>
      <c r="E42" s="703"/>
      <c r="F42" s="686"/>
      <c r="G42" s="256" t="s">
        <v>333</v>
      </c>
    </row>
    <row r="43" spans="1:7" ht="15" thickBot="1" x14ac:dyDescent="0.4">
      <c r="A43" s="704" t="s">
        <v>334</v>
      </c>
      <c r="B43" s="705"/>
      <c r="C43" s="705"/>
      <c r="D43" s="705"/>
      <c r="E43" s="705"/>
      <c r="F43" s="706"/>
      <c r="G43" s="227"/>
    </row>
    <row r="44" spans="1:7" ht="15" thickBot="1" x14ac:dyDescent="0.4">
      <c r="A44" s="696"/>
      <c r="B44" s="697"/>
      <c r="C44" s="697"/>
      <c r="D44" s="697"/>
      <c r="E44" s="697"/>
      <c r="F44" s="698"/>
      <c r="G44" s="256" t="s">
        <v>309</v>
      </c>
    </row>
    <row r="45" spans="1:7" ht="15" thickBot="1" x14ac:dyDescent="0.4">
      <c r="A45" s="707" t="s">
        <v>310</v>
      </c>
      <c r="B45" s="708"/>
      <c r="C45" s="708"/>
      <c r="D45" s="708"/>
      <c r="E45" s="708"/>
      <c r="F45" s="709"/>
      <c r="G45" s="227"/>
    </row>
    <row r="46" spans="1:7" ht="15" thickBot="1" x14ac:dyDescent="0.4">
      <c r="A46" s="702"/>
      <c r="B46" s="703"/>
      <c r="C46" s="703"/>
      <c r="D46" s="703"/>
      <c r="E46" s="703"/>
      <c r="F46" s="686"/>
      <c r="G46" s="256" t="s">
        <v>336</v>
      </c>
    </row>
    <row r="47" spans="1:7" ht="15" thickBot="1" x14ac:dyDescent="0.4">
      <c r="A47" s="707" t="s">
        <v>10</v>
      </c>
      <c r="B47" s="709"/>
      <c r="C47" s="256" t="s">
        <v>11</v>
      </c>
      <c r="D47" s="256" t="s">
        <v>12</v>
      </c>
      <c r="E47" s="253"/>
      <c r="F47" s="253"/>
      <c r="G47" s="262"/>
    </row>
    <row r="48" spans="1:7" ht="15" thickBot="1" x14ac:dyDescent="0.4">
      <c r="A48" s="702"/>
      <c r="B48" s="686"/>
      <c r="C48" s="227"/>
      <c r="D48" s="227"/>
      <c r="E48" s="249"/>
      <c r="F48" s="250"/>
      <c r="G48" s="251"/>
    </row>
    <row r="49" spans="1:7" x14ac:dyDescent="0.35">
      <c r="A49" s="253"/>
      <c r="B49" s="253"/>
      <c r="C49" s="253"/>
      <c r="D49" s="253"/>
      <c r="E49" s="253"/>
      <c r="F49" s="253"/>
      <c r="G49" s="253"/>
    </row>
    <row r="50" spans="1:7" ht="15" thickBot="1" x14ac:dyDescent="0.4">
      <c r="A50" s="253"/>
      <c r="B50" s="253"/>
      <c r="C50" s="253"/>
      <c r="D50" s="253"/>
      <c r="E50" s="253"/>
      <c r="F50" s="253"/>
      <c r="G50" s="253"/>
    </row>
    <row r="51" spans="1:7" ht="15" thickBot="1" x14ac:dyDescent="0.4">
      <c r="A51" s="699" t="s">
        <v>0</v>
      </c>
      <c r="B51" s="700"/>
      <c r="C51" s="700"/>
      <c r="D51" s="700"/>
      <c r="E51" s="700"/>
      <c r="F51" s="701"/>
      <c r="G51" s="255" t="s">
        <v>243</v>
      </c>
    </row>
    <row r="52" spans="1:7" ht="15" thickBot="1" x14ac:dyDescent="0.4">
      <c r="A52" s="702"/>
      <c r="B52" s="703"/>
      <c r="C52" s="703"/>
      <c r="D52" s="703"/>
      <c r="E52" s="703"/>
      <c r="F52" s="686"/>
      <c r="G52" s="256" t="s">
        <v>333</v>
      </c>
    </row>
    <row r="53" spans="1:7" ht="15" thickBot="1" x14ac:dyDescent="0.4">
      <c r="A53" s="704" t="s">
        <v>334</v>
      </c>
      <c r="B53" s="705"/>
      <c r="C53" s="705"/>
      <c r="D53" s="705"/>
      <c r="E53" s="705"/>
      <c r="F53" s="706"/>
      <c r="G53" s="227"/>
    </row>
    <row r="54" spans="1:7" ht="15" thickBot="1" x14ac:dyDescent="0.4">
      <c r="A54" s="696"/>
      <c r="B54" s="697"/>
      <c r="C54" s="697"/>
      <c r="D54" s="697"/>
      <c r="E54" s="697"/>
      <c r="F54" s="698"/>
      <c r="G54" s="256" t="s">
        <v>309</v>
      </c>
    </row>
    <row r="55" spans="1:7" ht="15" thickBot="1" x14ac:dyDescent="0.4">
      <c r="A55" s="707" t="s">
        <v>310</v>
      </c>
      <c r="B55" s="708"/>
      <c r="C55" s="708"/>
      <c r="D55" s="708"/>
      <c r="E55" s="708"/>
      <c r="F55" s="709"/>
      <c r="G55" s="227"/>
    </row>
    <row r="56" spans="1:7" ht="15" thickBot="1" x14ac:dyDescent="0.4">
      <c r="A56" s="702"/>
      <c r="B56" s="703"/>
      <c r="C56" s="703"/>
      <c r="D56" s="703"/>
      <c r="E56" s="703"/>
      <c r="F56" s="686"/>
      <c r="G56" s="256" t="s">
        <v>336</v>
      </c>
    </row>
    <row r="57" spans="1:7" ht="15" thickBot="1" x14ac:dyDescent="0.4">
      <c r="A57" s="707" t="s">
        <v>10</v>
      </c>
      <c r="B57" s="709"/>
      <c r="C57" s="256" t="s">
        <v>11</v>
      </c>
      <c r="D57" s="256" t="s">
        <v>12</v>
      </c>
      <c r="E57" s="253"/>
      <c r="F57" s="253"/>
      <c r="G57" s="259"/>
    </row>
    <row r="58" spans="1:7" ht="15" thickBot="1" x14ac:dyDescent="0.4">
      <c r="A58" s="702"/>
      <c r="B58" s="686"/>
      <c r="C58" s="227"/>
      <c r="D58" s="227"/>
      <c r="E58" s="249"/>
      <c r="F58" s="250"/>
      <c r="G58" s="251"/>
    </row>
  </sheetData>
  <mergeCells count="48">
    <mergeCell ref="A58:B58"/>
    <mergeCell ref="A45:F45"/>
    <mergeCell ref="A46:F46"/>
    <mergeCell ref="A47:B47"/>
    <mergeCell ref="A48:B48"/>
    <mergeCell ref="A51:F51"/>
    <mergeCell ref="A52:F52"/>
    <mergeCell ref="A53:F53"/>
    <mergeCell ref="A54:F54"/>
    <mergeCell ref="A55:F55"/>
    <mergeCell ref="A56:F56"/>
    <mergeCell ref="A57:B57"/>
    <mergeCell ref="A44:F44"/>
    <mergeCell ref="A31:F31"/>
    <mergeCell ref="A32:F32"/>
    <mergeCell ref="A33:F33"/>
    <mergeCell ref="A34:F34"/>
    <mergeCell ref="A35:F35"/>
    <mergeCell ref="A36:F36"/>
    <mergeCell ref="A37:B37"/>
    <mergeCell ref="A38:B38"/>
    <mergeCell ref="A41:F41"/>
    <mergeCell ref="A42:F42"/>
    <mergeCell ref="A43:F43"/>
    <mergeCell ref="A28:B28"/>
    <mergeCell ref="A15:F15"/>
    <mergeCell ref="A16:F16"/>
    <mergeCell ref="A17:B17"/>
    <mergeCell ref="A18:B18"/>
    <mergeCell ref="A21:F21"/>
    <mergeCell ref="A22:F22"/>
    <mergeCell ref="A23:F23"/>
    <mergeCell ref="A24:F24"/>
    <mergeCell ref="A25:F25"/>
    <mergeCell ref="A26:F26"/>
    <mergeCell ref="A27:B27"/>
    <mergeCell ref="A14:F14"/>
    <mergeCell ref="A1:F1"/>
    <mergeCell ref="A2:F2"/>
    <mergeCell ref="A3:F3"/>
    <mergeCell ref="A4:F4"/>
    <mergeCell ref="A5:F5"/>
    <mergeCell ref="A6:F6"/>
    <mergeCell ref="A7:B7"/>
    <mergeCell ref="A8:B8"/>
    <mergeCell ref="A11:F11"/>
    <mergeCell ref="A12:F12"/>
    <mergeCell ref="A13:F1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LISTS!$K$14:$K$18</xm:f>
          </x14:formula1>
          <xm:sqref>G1 G11 G21 G31 G41 G51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L8"/>
  <sheetViews>
    <sheetView workbookViewId="0">
      <selection activeCell="K5" sqref="K5"/>
    </sheetView>
  </sheetViews>
  <sheetFormatPr defaultRowHeight="14.5" x14ac:dyDescent="0.35"/>
  <cols>
    <col min="1" max="1" width="11.54296875" bestFit="1" customWidth="1"/>
    <col min="2" max="2" width="51.54296875" customWidth="1"/>
    <col min="3" max="3" width="27.54296875" customWidth="1"/>
    <col min="6" max="6" width="20.7265625" customWidth="1"/>
    <col min="9" max="9" width="10.54296875" customWidth="1"/>
    <col min="10" max="10" width="13.81640625" customWidth="1"/>
  </cols>
  <sheetData>
    <row r="1" spans="1:12" ht="58" x14ac:dyDescent="0.35">
      <c r="A1" s="242" t="s">
        <v>309</v>
      </c>
      <c r="B1" s="304" t="s">
        <v>310</v>
      </c>
      <c r="C1" s="304" t="s">
        <v>10</v>
      </c>
      <c r="D1" s="305" t="s">
        <v>11</v>
      </c>
      <c r="E1" s="243" t="s">
        <v>12</v>
      </c>
      <c r="F1" s="243" t="s">
        <v>13</v>
      </c>
      <c r="G1" s="243" t="s">
        <v>311</v>
      </c>
      <c r="H1" s="243" t="s">
        <v>312</v>
      </c>
      <c r="I1" s="243" t="s">
        <v>313</v>
      </c>
      <c r="J1" s="243" t="s">
        <v>314</v>
      </c>
      <c r="K1" s="243" t="s">
        <v>315</v>
      </c>
      <c r="L1" s="243" t="s">
        <v>316</v>
      </c>
    </row>
    <row r="2" spans="1:12" x14ac:dyDescent="0.35">
      <c r="A2" s="248">
        <v>1</v>
      </c>
      <c r="B2" s="414" t="s">
        <v>452</v>
      </c>
      <c r="C2" s="415" t="s">
        <v>441</v>
      </c>
      <c r="D2" s="416" t="s">
        <v>436</v>
      </c>
      <c r="E2" s="417">
        <v>95828</v>
      </c>
      <c r="F2" s="244" t="s">
        <v>441</v>
      </c>
      <c r="G2" s="245" t="s">
        <v>136</v>
      </c>
      <c r="H2" s="245" t="s">
        <v>136</v>
      </c>
      <c r="I2" s="245" t="s">
        <v>136</v>
      </c>
      <c r="J2" s="245" t="s">
        <v>136</v>
      </c>
      <c r="K2" s="245" t="s">
        <v>137</v>
      </c>
      <c r="L2" s="245" t="s">
        <v>136</v>
      </c>
    </row>
    <row r="3" spans="1:12" x14ac:dyDescent="0.35">
      <c r="C3" s="362"/>
    </row>
    <row r="8" spans="1:12" x14ac:dyDescent="0.35">
      <c r="B8" s="360"/>
      <c r="C8" s="360"/>
      <c r="D8" s="360"/>
      <c r="E8" s="360"/>
      <c r="F8" s="360"/>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LISTS!$I$13:$I$15</xm:f>
          </x14:formula1>
          <xm:sqref>G2:L2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2"/>
  <sheetViews>
    <sheetView topLeftCell="A43" workbookViewId="0">
      <selection activeCell="I45" sqref="I45"/>
    </sheetView>
  </sheetViews>
  <sheetFormatPr defaultRowHeight="14.5" x14ac:dyDescent="0.35"/>
  <cols>
    <col min="1" max="1" width="20.54296875" customWidth="1"/>
    <col min="2" max="2" width="18.54296875" customWidth="1"/>
    <col min="3" max="3" width="21" customWidth="1"/>
    <col min="4" max="4" width="13.26953125" customWidth="1"/>
    <col min="5" max="5" width="18.7265625" customWidth="1"/>
    <col min="6" max="6" width="15" customWidth="1"/>
    <col min="7" max="10" width="9.1796875" customWidth="1"/>
    <col min="11" max="11" width="18.453125" customWidth="1"/>
    <col min="12" max="12" width="1.54296875" customWidth="1"/>
  </cols>
  <sheetData>
    <row r="1" spans="1:12" ht="19.5" customHeight="1" x14ac:dyDescent="0.35">
      <c r="A1" s="711" t="s">
        <v>361</v>
      </c>
      <c r="B1" s="711"/>
      <c r="C1" s="711"/>
      <c r="D1" s="711"/>
      <c r="E1" s="711"/>
      <c r="F1" s="711"/>
      <c r="G1" s="711"/>
      <c r="H1" s="711"/>
      <c r="I1" s="711"/>
      <c r="J1" s="711"/>
      <c r="K1" s="711"/>
      <c r="L1" s="266"/>
    </row>
    <row r="2" spans="1:12" ht="92.25" customHeight="1" x14ac:dyDescent="0.35">
      <c r="A2" s="712" t="s">
        <v>417</v>
      </c>
      <c r="B2" s="712"/>
      <c r="C2" s="712"/>
      <c r="D2" s="712"/>
      <c r="E2" s="712"/>
      <c r="F2" s="712"/>
      <c r="G2" s="712"/>
      <c r="H2" s="712"/>
      <c r="I2" s="712"/>
      <c r="J2" s="712"/>
      <c r="K2" s="712"/>
      <c r="L2" s="266"/>
    </row>
    <row r="3" spans="1:12" ht="19.5" customHeight="1" x14ac:dyDescent="0.45">
      <c r="A3" s="275"/>
      <c r="B3" s="266"/>
      <c r="C3" s="266"/>
      <c r="D3" s="266"/>
      <c r="E3" s="266"/>
      <c r="F3" s="266"/>
      <c r="G3" s="266"/>
      <c r="H3" s="58"/>
      <c r="I3" s="266"/>
      <c r="J3" s="266"/>
      <c r="K3" s="266"/>
      <c r="L3" s="266"/>
    </row>
    <row r="4" spans="1:12" ht="18.75" customHeight="1" x14ac:dyDescent="0.45">
      <c r="A4" s="713" t="s">
        <v>362</v>
      </c>
      <c r="B4" s="713"/>
      <c r="C4" s="713"/>
      <c r="D4" s="713"/>
      <c r="E4" s="713"/>
      <c r="F4" s="713"/>
      <c r="G4" s="713"/>
      <c r="H4" s="713"/>
      <c r="I4" s="713"/>
      <c r="J4" s="276"/>
      <c r="K4" s="276"/>
      <c r="L4" s="276"/>
    </row>
    <row r="5" spans="1:12" ht="19.5" customHeight="1" x14ac:dyDescent="0.45">
      <c r="A5" s="713"/>
      <c r="B5" s="713"/>
      <c r="C5" s="713"/>
      <c r="D5" s="713"/>
      <c r="E5" s="713"/>
      <c r="F5" s="713"/>
      <c r="G5" s="713"/>
      <c r="H5" s="713"/>
      <c r="I5" s="713"/>
      <c r="J5" s="276"/>
      <c r="K5" s="276"/>
      <c r="L5" s="276"/>
    </row>
    <row r="6" spans="1:12" ht="16.5" customHeight="1" thickBot="1" x14ac:dyDescent="0.4">
      <c r="A6" s="266"/>
      <c r="B6" s="277"/>
      <c r="C6" s="277"/>
      <c r="D6" s="277"/>
      <c r="E6" s="277"/>
      <c r="F6" s="277"/>
      <c r="G6" s="277"/>
      <c r="H6" s="277"/>
      <c r="I6" s="277"/>
      <c r="J6" s="277"/>
      <c r="K6" s="277"/>
      <c r="L6" s="277"/>
    </row>
    <row r="7" spans="1:12" ht="16.5" customHeight="1" thickBot="1" x14ac:dyDescent="0.4">
      <c r="A7" s="278" t="s">
        <v>363</v>
      </c>
      <c r="B7" s="714" t="str">
        <f>Application!B12</f>
        <v>M Trans Services Inc</v>
      </c>
      <c r="C7" s="715"/>
      <c r="D7" s="279" t="s">
        <v>364</v>
      </c>
      <c r="E7" s="277"/>
      <c r="F7" s="277"/>
      <c r="G7" s="277"/>
      <c r="H7" s="277"/>
      <c r="I7" s="277"/>
      <c r="J7" s="277"/>
      <c r="K7" s="277"/>
      <c r="L7" s="277"/>
    </row>
    <row r="8" spans="1:12" ht="16.5" customHeight="1" x14ac:dyDescent="0.35">
      <c r="A8" s="277" t="s">
        <v>365</v>
      </c>
      <c r="B8" s="277"/>
      <c r="C8" s="277"/>
      <c r="D8" s="277"/>
      <c r="E8" s="277"/>
      <c r="F8" s="277"/>
      <c r="G8" s="277"/>
      <c r="H8" s="277"/>
      <c r="I8" s="277"/>
      <c r="J8" s="277"/>
      <c r="K8" s="280"/>
      <c r="L8" s="280"/>
    </row>
    <row r="9" spans="1:12" ht="16.5" customHeight="1" thickBot="1" x14ac:dyDescent="0.4">
      <c r="A9" s="266"/>
      <c r="B9" s="266" t="s">
        <v>125</v>
      </c>
      <c r="C9" s="266"/>
      <c r="D9" s="266"/>
      <c r="E9" s="266"/>
      <c r="F9" s="266"/>
      <c r="G9" s="266"/>
      <c r="H9" s="266"/>
      <c r="I9" s="266"/>
      <c r="J9" s="266"/>
      <c r="K9" s="281" t="s">
        <v>366</v>
      </c>
      <c r="L9" s="266"/>
    </row>
    <row r="10" spans="1:12" ht="16.5" customHeight="1" thickBot="1" x14ac:dyDescent="0.4">
      <c r="A10" s="710" t="s">
        <v>418</v>
      </c>
      <c r="B10" s="710"/>
      <c r="C10" s="710"/>
      <c r="D10" s="710"/>
      <c r="E10" s="710"/>
      <c r="F10" s="710"/>
      <c r="G10" s="710"/>
      <c r="H10" s="710"/>
      <c r="I10" s="710"/>
      <c r="J10" s="710"/>
      <c r="K10" s="282"/>
      <c r="L10" s="51"/>
    </row>
    <row r="11" spans="1:12" ht="36" customHeight="1" thickBot="1" x14ac:dyDescent="0.4">
      <c r="A11" s="710" t="s">
        <v>367</v>
      </c>
      <c r="B11" s="710"/>
      <c r="C11" s="710"/>
      <c r="D11" s="710"/>
      <c r="E11" s="710"/>
      <c r="F11" s="710"/>
      <c r="G11" s="710"/>
      <c r="H11" s="710"/>
      <c r="I11" s="710"/>
      <c r="J11" s="710"/>
      <c r="K11" s="282"/>
      <c r="L11" s="51"/>
    </row>
    <row r="12" spans="1:12" ht="22.5" customHeight="1" thickBot="1" x14ac:dyDescent="0.4">
      <c r="A12" s="718" t="s">
        <v>368</v>
      </c>
      <c r="B12" s="718"/>
      <c r="C12" s="718"/>
      <c r="D12" s="718"/>
      <c r="E12" s="718"/>
      <c r="F12" s="718"/>
      <c r="G12" s="718"/>
      <c r="H12" s="718"/>
      <c r="I12" s="718"/>
      <c r="J12" s="719"/>
      <c r="K12" s="277"/>
      <c r="L12" s="51"/>
    </row>
    <row r="13" spans="1:12" ht="31.5" customHeight="1" thickBot="1" x14ac:dyDescent="0.4">
      <c r="A13" s="712" t="s">
        <v>369</v>
      </c>
      <c r="B13" s="712"/>
      <c r="C13" s="712"/>
      <c r="D13" s="712"/>
      <c r="E13" s="712"/>
      <c r="F13" s="712"/>
      <c r="G13" s="712"/>
      <c r="H13" s="712"/>
      <c r="I13" s="712"/>
      <c r="J13" s="712"/>
      <c r="K13" s="283"/>
      <c r="L13" s="266"/>
    </row>
    <row r="14" spans="1:12" ht="16" thickBot="1" x14ac:dyDescent="0.4">
      <c r="A14" s="718" t="s">
        <v>370</v>
      </c>
      <c r="B14" s="718"/>
      <c r="C14" s="718"/>
      <c r="D14" s="718"/>
      <c r="E14" s="718"/>
      <c r="F14" s="718"/>
      <c r="G14" s="718"/>
      <c r="H14" s="718"/>
      <c r="I14" s="718"/>
      <c r="J14" s="718"/>
      <c r="K14" s="282"/>
      <c r="L14" s="51"/>
    </row>
    <row r="15" spans="1:12" ht="16" thickBot="1" x14ac:dyDescent="0.4">
      <c r="A15" s="718" t="s">
        <v>371</v>
      </c>
      <c r="B15" s="718"/>
      <c r="C15" s="718"/>
      <c r="D15" s="718"/>
      <c r="E15" s="718"/>
      <c r="F15" s="718"/>
      <c r="G15" s="718"/>
      <c r="H15" s="718"/>
      <c r="I15" s="718"/>
      <c r="J15" s="718"/>
      <c r="K15" s="282"/>
      <c r="L15" s="51"/>
    </row>
    <row r="16" spans="1:12" ht="16" thickBot="1" x14ac:dyDescent="0.4">
      <c r="A16" s="720" t="s">
        <v>372</v>
      </c>
      <c r="B16" s="720"/>
      <c r="C16" s="720"/>
      <c r="D16" s="720"/>
      <c r="E16" s="720"/>
      <c r="F16" s="720"/>
      <c r="G16" s="720"/>
      <c r="H16" s="720"/>
      <c r="I16" s="720"/>
      <c r="J16" s="720"/>
      <c r="K16" s="282"/>
      <c r="L16" s="51"/>
    </row>
    <row r="17" spans="1:12" ht="16" thickBot="1" x14ac:dyDescent="0.4">
      <c r="A17" s="720" t="s">
        <v>373</v>
      </c>
      <c r="B17" s="720"/>
      <c r="C17" s="720"/>
      <c r="D17" s="720"/>
      <c r="E17" s="720"/>
      <c r="F17" s="720"/>
      <c r="G17" s="720"/>
      <c r="H17" s="720"/>
      <c r="I17" s="720"/>
      <c r="J17" s="720"/>
      <c r="K17" s="282"/>
      <c r="L17" s="51"/>
    </row>
    <row r="18" spans="1:12" ht="28.5" customHeight="1" thickBot="1" x14ac:dyDescent="0.4">
      <c r="A18" s="710" t="s">
        <v>419</v>
      </c>
      <c r="B18" s="710"/>
      <c r="C18" s="710"/>
      <c r="D18" s="710"/>
      <c r="E18" s="710"/>
      <c r="F18" s="710"/>
      <c r="G18" s="710"/>
      <c r="H18" s="710"/>
      <c r="I18" s="710"/>
      <c r="J18" s="710"/>
      <c r="K18" s="282"/>
      <c r="L18" s="51"/>
    </row>
    <row r="19" spans="1:12" ht="28.5" customHeight="1" thickBot="1" x14ac:dyDescent="0.4">
      <c r="A19" s="710" t="s">
        <v>374</v>
      </c>
      <c r="B19" s="710"/>
      <c r="C19" s="710"/>
      <c r="D19" s="710"/>
      <c r="E19" s="710"/>
      <c r="F19" s="710"/>
      <c r="G19" s="710"/>
      <c r="H19" s="710"/>
      <c r="I19" s="710"/>
      <c r="J19" s="710"/>
      <c r="K19" s="282"/>
      <c r="L19" s="279"/>
    </row>
    <row r="20" spans="1:12" ht="15.5" x14ac:dyDescent="0.35">
      <c r="A20" s="277"/>
      <c r="B20" s="277"/>
      <c r="C20" s="277"/>
      <c r="D20" s="277"/>
      <c r="E20" s="277"/>
      <c r="F20" s="277"/>
      <c r="G20" s="277"/>
      <c r="H20" s="277"/>
      <c r="I20" s="277"/>
      <c r="J20" s="277"/>
      <c r="K20" s="284"/>
      <c r="L20" s="277"/>
    </row>
    <row r="21" spans="1:12" ht="15.5" x14ac:dyDescent="0.35">
      <c r="A21" s="277"/>
      <c r="B21" s="277"/>
      <c r="C21" s="277"/>
      <c r="D21" s="277"/>
      <c r="E21" s="277"/>
      <c r="F21" s="277"/>
      <c r="G21" s="277"/>
      <c r="H21" s="277"/>
      <c r="I21" s="277"/>
      <c r="J21" s="277"/>
      <c r="K21" s="266"/>
      <c r="L21" s="266"/>
    </row>
    <row r="22" spans="1:12" x14ac:dyDescent="0.35">
      <c r="A22" s="266"/>
      <c r="B22" s="266"/>
      <c r="C22" s="266"/>
      <c r="D22" s="266"/>
      <c r="E22" s="266"/>
      <c r="F22" s="266"/>
      <c r="G22" s="266"/>
      <c r="H22" s="266"/>
      <c r="I22" s="266"/>
      <c r="J22" s="266"/>
      <c r="K22" s="266"/>
      <c r="L22" s="266"/>
    </row>
    <row r="23" spans="1:12" ht="18.5" x14ac:dyDescent="0.35">
      <c r="A23" s="60" t="s">
        <v>375</v>
      </c>
      <c r="B23" s="277"/>
      <c r="C23" s="277"/>
      <c r="D23" s="716"/>
      <c r="E23" s="717"/>
      <c r="F23" s="266" t="s">
        <v>376</v>
      </c>
      <c r="G23" s="266"/>
      <c r="H23" s="266"/>
      <c r="I23" s="266"/>
      <c r="J23" s="285"/>
      <c r="K23" s="266"/>
      <c r="L23" s="266"/>
    </row>
    <row r="24" spans="1:12" ht="15.5" x14ac:dyDescent="0.35">
      <c r="A24" s="60" t="s">
        <v>377</v>
      </c>
      <c r="B24" s="277"/>
      <c r="C24" s="277"/>
      <c r="D24" s="716"/>
      <c r="E24" s="717"/>
      <c r="F24" s="266" t="s">
        <v>376</v>
      </c>
      <c r="G24" s="266"/>
      <c r="H24" s="266"/>
      <c r="I24" s="266"/>
      <c r="J24" s="266"/>
      <c r="K24" s="266"/>
      <c r="L24" s="266"/>
    </row>
    <row r="25" spans="1:12" ht="15.5" x14ac:dyDescent="0.35">
      <c r="A25" s="60" t="s">
        <v>378</v>
      </c>
      <c r="B25" s="277"/>
      <c r="C25" s="277"/>
      <c r="D25" s="716"/>
      <c r="E25" s="717"/>
      <c r="F25" s="266" t="s">
        <v>376</v>
      </c>
      <c r="G25" s="266"/>
      <c r="H25" s="266"/>
      <c r="I25" s="266"/>
      <c r="J25" s="266"/>
      <c r="K25" s="266"/>
      <c r="L25" s="266"/>
    </row>
    <row r="26" spans="1:12" ht="15.5" x14ac:dyDescent="0.35">
      <c r="A26" s="60" t="s">
        <v>379</v>
      </c>
      <c r="B26" s="277"/>
      <c r="C26" s="277"/>
      <c r="D26" s="716"/>
      <c r="E26" s="717"/>
      <c r="F26" s="266" t="s">
        <v>376</v>
      </c>
      <c r="G26" s="266"/>
      <c r="H26" s="266"/>
      <c r="I26" s="266"/>
      <c r="J26" s="266"/>
      <c r="K26" s="266"/>
      <c r="L26" s="266"/>
    </row>
    <row r="27" spans="1:12" ht="15.5" x14ac:dyDescent="0.35">
      <c r="A27" s="60" t="s">
        <v>380</v>
      </c>
      <c r="B27" s="277"/>
      <c r="C27" s="277"/>
      <c r="D27" s="286" t="s">
        <v>142</v>
      </c>
      <c r="E27" s="289"/>
      <c r="F27" s="266"/>
      <c r="G27" s="266"/>
      <c r="H27" s="266"/>
      <c r="I27" s="266"/>
      <c r="J27" s="266"/>
      <c r="K27" s="266"/>
      <c r="L27" s="266"/>
    </row>
    <row r="28" spans="1:12" ht="15.5" x14ac:dyDescent="0.35">
      <c r="A28" s="60" t="s">
        <v>381</v>
      </c>
      <c r="B28" s="277"/>
      <c r="C28" s="277"/>
      <c r="D28" s="286" t="s">
        <v>142</v>
      </c>
      <c r="E28" s="289"/>
      <c r="F28" s="266"/>
      <c r="G28" s="266"/>
      <c r="H28" s="266"/>
      <c r="I28" s="266"/>
      <c r="J28" s="266"/>
      <c r="K28" s="266"/>
      <c r="L28" s="266"/>
    </row>
    <row r="29" spans="1:12" ht="15.5" x14ac:dyDescent="0.35">
      <c r="A29" s="60" t="s">
        <v>382</v>
      </c>
      <c r="B29" s="277"/>
      <c r="C29" s="277"/>
      <c r="D29" s="286" t="s">
        <v>142</v>
      </c>
      <c r="E29" s="289"/>
      <c r="F29" s="266"/>
      <c r="G29" s="266"/>
      <c r="H29" s="266"/>
      <c r="I29" s="266"/>
      <c r="J29" s="266"/>
      <c r="K29" s="266"/>
      <c r="L29" s="266"/>
    </row>
    <row r="30" spans="1:12" ht="18.5" x14ac:dyDescent="0.35">
      <c r="A30" s="60" t="str">
        <f>IF(D29="yes","Does the app pair the driver with the vehicle?",IF(D29="no","Are drivers assigned to spefic vehicles",""))</f>
        <v/>
      </c>
      <c r="B30" s="277"/>
      <c r="C30" s="277"/>
      <c r="D30" s="286" t="s">
        <v>142</v>
      </c>
      <c r="E30" s="289"/>
      <c r="F30" s="266"/>
      <c r="G30" s="266"/>
      <c r="H30" s="266"/>
      <c r="I30" s="266"/>
      <c r="J30" s="285"/>
      <c r="K30" s="266"/>
      <c r="L30" s="266"/>
    </row>
    <row r="31" spans="1:12" ht="18.5" x14ac:dyDescent="0.35">
      <c r="A31" s="60"/>
      <c r="B31" s="277"/>
      <c r="C31" s="277"/>
      <c r="D31" s="287"/>
      <c r="E31" s="277"/>
      <c r="F31" s="266"/>
      <c r="G31" s="266"/>
      <c r="H31" s="266"/>
      <c r="I31" s="266"/>
      <c r="J31" s="285"/>
      <c r="K31" s="266"/>
      <c r="L31" s="266"/>
    </row>
    <row r="32" spans="1:12" x14ac:dyDescent="0.35">
      <c r="A32" s="266"/>
      <c r="B32" s="266"/>
      <c r="C32" s="266"/>
      <c r="D32" s="266"/>
      <c r="E32" s="266"/>
      <c r="F32" s="266"/>
      <c r="G32" s="266"/>
      <c r="H32" s="266"/>
      <c r="I32" s="266"/>
      <c r="J32" s="266"/>
      <c r="K32" s="266"/>
      <c r="L32" s="266"/>
    </row>
    <row r="33" spans="1:12" x14ac:dyDescent="0.35">
      <c r="A33" s="266"/>
      <c r="B33" s="266"/>
      <c r="C33" s="266"/>
      <c r="D33" s="266"/>
      <c r="E33" s="266"/>
      <c r="F33" s="266"/>
      <c r="G33" s="266"/>
      <c r="H33" s="266"/>
      <c r="I33" s="266"/>
      <c r="J33" s="266"/>
      <c r="K33" s="266"/>
      <c r="L33" s="266"/>
    </row>
    <row r="34" spans="1:12" ht="15.5" x14ac:dyDescent="0.35">
      <c r="A34" s="721" t="s">
        <v>383</v>
      </c>
      <c r="B34" s="721"/>
      <c r="C34" s="721"/>
      <c r="D34" s="721"/>
      <c r="E34" s="721"/>
      <c r="F34" s="721"/>
      <c r="G34" s="721"/>
      <c r="H34" s="721"/>
      <c r="I34" s="721"/>
      <c r="J34" s="277"/>
      <c r="K34" s="277"/>
      <c r="L34" s="280"/>
    </row>
    <row r="35" spans="1:12" ht="18.5" x14ac:dyDescent="0.45">
      <c r="A35" s="275" t="s">
        <v>384</v>
      </c>
      <c r="B35" s="275"/>
      <c r="C35" s="275"/>
      <c r="D35" s="275"/>
      <c r="E35" s="275" t="s">
        <v>384</v>
      </c>
      <c r="F35" s="266"/>
      <c r="G35" s="266"/>
      <c r="H35" s="266"/>
      <c r="I35" s="266"/>
      <c r="J35" s="266"/>
      <c r="K35" s="266"/>
      <c r="L35" s="266"/>
    </row>
    <row r="36" spans="1:12" ht="15" thickBot="1" x14ac:dyDescent="0.4">
      <c r="A36" s="266"/>
      <c r="B36" s="266"/>
      <c r="C36" s="266"/>
      <c r="D36" s="266"/>
      <c r="E36" s="266"/>
      <c r="F36" s="266"/>
      <c r="G36" s="266"/>
      <c r="H36" s="266"/>
      <c r="I36" s="266"/>
      <c r="J36" s="266"/>
      <c r="K36" s="266"/>
      <c r="L36" s="266"/>
    </row>
    <row r="37" spans="1:12" x14ac:dyDescent="0.35">
      <c r="A37" s="258"/>
      <c r="B37" s="264"/>
      <c r="C37" s="265"/>
      <c r="D37" s="266"/>
      <c r="E37" s="726"/>
      <c r="F37" s="727"/>
      <c r="G37" s="727"/>
      <c r="H37" s="727"/>
      <c r="I37" s="727"/>
      <c r="J37" s="728"/>
      <c r="K37" s="266"/>
      <c r="L37" s="266"/>
    </row>
    <row r="38" spans="1:12" ht="15" thickBot="1" x14ac:dyDescent="0.4">
      <c r="A38" s="61"/>
      <c r="B38" s="46"/>
      <c r="C38" s="62"/>
      <c r="D38" s="266"/>
      <c r="E38" s="729"/>
      <c r="F38" s="730"/>
      <c r="G38" s="730"/>
      <c r="H38" s="730"/>
      <c r="I38" s="730"/>
      <c r="J38" s="731"/>
      <c r="K38" s="266"/>
      <c r="L38" s="266"/>
    </row>
    <row r="39" spans="1:12" x14ac:dyDescent="0.35">
      <c r="A39" s="722" t="s">
        <v>385</v>
      </c>
      <c r="B39" s="722"/>
      <c r="C39" s="722"/>
      <c r="D39" s="266"/>
      <c r="E39" s="732" t="s">
        <v>385</v>
      </c>
      <c r="F39" s="732"/>
      <c r="G39" s="732"/>
      <c r="H39" s="732"/>
      <c r="I39" s="732"/>
      <c r="J39" s="732"/>
      <c r="K39" s="266"/>
      <c r="L39" s="266"/>
    </row>
    <row r="40" spans="1:12" ht="18.5" x14ac:dyDescent="0.35">
      <c r="A40" s="285" t="s">
        <v>386</v>
      </c>
      <c r="B40" s="723" t="str">
        <f>+Application!B18</f>
        <v>Jasmeen Kaur</v>
      </c>
      <c r="C40" s="723"/>
      <c r="D40" s="266"/>
      <c r="E40" s="285" t="s">
        <v>387</v>
      </c>
      <c r="F40" s="266"/>
      <c r="G40" s="723" t="str">
        <f>+Application!J16</f>
        <v>Jasmeen Kaur</v>
      </c>
      <c r="H40" s="723"/>
      <c r="I40" s="723"/>
      <c r="J40" s="723"/>
      <c r="K40" s="301"/>
      <c r="L40" s="266"/>
    </row>
    <row r="41" spans="1:12" ht="18.5" x14ac:dyDescent="0.35">
      <c r="A41" s="285" t="s">
        <v>388</v>
      </c>
      <c r="B41" s="724" t="s">
        <v>458</v>
      </c>
      <c r="C41" s="724"/>
      <c r="D41" s="266"/>
      <c r="E41" s="285" t="s">
        <v>389</v>
      </c>
      <c r="F41" s="266"/>
      <c r="G41" s="724" t="s">
        <v>458</v>
      </c>
      <c r="H41" s="724"/>
      <c r="I41" s="724"/>
      <c r="J41" s="724"/>
      <c r="K41" s="266"/>
      <c r="L41" s="266"/>
    </row>
    <row r="42" spans="1:12" ht="18.5" x14ac:dyDescent="0.35">
      <c r="A42" s="285" t="s">
        <v>390</v>
      </c>
      <c r="B42" s="725" t="s">
        <v>443</v>
      </c>
      <c r="C42" s="724"/>
      <c r="D42" s="266"/>
      <c r="E42" s="285" t="s">
        <v>391</v>
      </c>
      <c r="F42" s="266"/>
      <c r="G42" s="725" t="s">
        <v>443</v>
      </c>
      <c r="H42" s="724"/>
      <c r="I42" s="724"/>
      <c r="J42" s="724"/>
      <c r="K42" s="266"/>
      <c r="L42" s="266"/>
    </row>
  </sheetData>
  <mergeCells count="28">
    <mergeCell ref="A34:I34"/>
    <mergeCell ref="A39:C39"/>
    <mergeCell ref="B40:C40"/>
    <mergeCell ref="B41:C41"/>
    <mergeCell ref="B42:C42"/>
    <mergeCell ref="E37:J38"/>
    <mergeCell ref="G40:J40"/>
    <mergeCell ref="G41:J41"/>
    <mergeCell ref="G42:J42"/>
    <mergeCell ref="E39:J39"/>
    <mergeCell ref="D26:E26"/>
    <mergeCell ref="A12:J12"/>
    <mergeCell ref="A13:J13"/>
    <mergeCell ref="A14:J14"/>
    <mergeCell ref="A15:J15"/>
    <mergeCell ref="A16:J16"/>
    <mergeCell ref="A17:J17"/>
    <mergeCell ref="A18:J18"/>
    <mergeCell ref="A19:J19"/>
    <mergeCell ref="D23:E23"/>
    <mergeCell ref="D24:E24"/>
    <mergeCell ref="D25:E25"/>
    <mergeCell ref="A11:J11"/>
    <mergeCell ref="A1:K1"/>
    <mergeCell ref="A2:K2"/>
    <mergeCell ref="A4:I5"/>
    <mergeCell ref="B7:C7"/>
    <mergeCell ref="A10:J10"/>
  </mergeCells>
  <hyperlinks>
    <hyperlink ref="G42" r:id="rId1" xr:uid="{234D4944-972D-485D-BC84-45C156C18D2D}"/>
    <hyperlink ref="B42" r:id="rId2" xr:uid="{6E5119E3-C692-4C71-AC49-45AA1FAC6576}"/>
  </hyperlinks>
  <pageMargins left="0.7" right="0.7" top="0.75" bottom="0.75" header="0.3" footer="0.3"/>
  <pageSetup orientation="portrait" horizontalDpi="360" verticalDpi="360"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'C:\Sharepoint\Quantum Risk Solutions\Quantum Risk Solutions Team Site - Shared\4 QRS Apps\[QRS TOW APP w updated LC and Telematics.xlsb]drop down info'!#REF!</xm:f>
          </x14:formula1>
          <xm:sqref>D31</xm:sqref>
        </x14:dataValidation>
        <x14:dataValidation type="list" allowBlank="1" showInputMessage="1" showErrorMessage="1" xr:uid="{00000000-0002-0000-0500-000001000000}">
          <x14:formula1>
            <xm:f>LISTS!$I$13:$I$15</xm:f>
          </x14:formula1>
          <xm:sqref>D27:D30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F35"/>
  <sheetViews>
    <sheetView zoomScale="90" zoomScaleNormal="90" workbookViewId="0">
      <selection activeCell="E37" sqref="E37"/>
    </sheetView>
  </sheetViews>
  <sheetFormatPr defaultRowHeight="14.5" x14ac:dyDescent="0.35"/>
  <cols>
    <col min="1" max="1" width="11.81640625" bestFit="1" customWidth="1"/>
    <col min="3" max="3" width="40.453125" bestFit="1" customWidth="1"/>
    <col min="4" max="4" width="10.26953125" customWidth="1"/>
    <col min="5" max="5" width="14.81640625" bestFit="1" customWidth="1"/>
    <col min="6" max="6" width="11.54296875" bestFit="1" customWidth="1"/>
    <col min="7" max="7" width="12.54296875" customWidth="1"/>
    <col min="8" max="8" width="9.1796875" customWidth="1"/>
    <col min="11" max="11" width="10" customWidth="1"/>
  </cols>
  <sheetData>
    <row r="1" spans="1:32" ht="21" x14ac:dyDescent="0.5">
      <c r="A1" s="59"/>
      <c r="B1" s="59"/>
      <c r="C1" s="59"/>
      <c r="E1" s="735" t="s">
        <v>173</v>
      </c>
      <c r="F1" s="736"/>
      <c r="G1" s="736"/>
      <c r="H1" s="60"/>
      <c r="I1" s="58"/>
      <c r="J1" s="59"/>
      <c r="K1" s="59"/>
      <c r="L1" s="59"/>
      <c r="M1" s="59"/>
    </row>
    <row r="2" spans="1:32" ht="15" thickBot="1" x14ac:dyDescent="0.4">
      <c r="A2" s="3"/>
      <c r="B2" s="3"/>
      <c r="C2" s="3"/>
      <c r="D2" s="3"/>
    </row>
    <row r="3" spans="1:32" s="47" customFormat="1" ht="15" thickBot="1" x14ac:dyDescent="0.4">
      <c r="A3" s="738" t="s">
        <v>93</v>
      </c>
      <c r="B3" s="739"/>
      <c r="C3" s="739"/>
      <c r="D3" s="683"/>
      <c r="E3" s="223" t="s">
        <v>136</v>
      </c>
      <c r="F3" s="224"/>
      <c r="G3" s="225"/>
      <c r="H3" s="225"/>
      <c r="I3" s="224"/>
      <c r="J3" s="224"/>
      <c r="K3" s="224"/>
      <c r="L3" s="224"/>
      <c r="M3" s="226"/>
      <c r="N3"/>
      <c r="O3"/>
      <c r="P3"/>
      <c r="Q3"/>
      <c r="R3"/>
      <c r="S3"/>
      <c r="T3"/>
      <c r="U3"/>
      <c r="V3"/>
      <c r="W3"/>
      <c r="X3"/>
      <c r="Y3"/>
      <c r="Z3"/>
      <c r="AA3"/>
      <c r="AB3"/>
      <c r="AC3"/>
      <c r="AD3"/>
      <c r="AE3"/>
      <c r="AF3"/>
    </row>
    <row r="4" spans="1:32" ht="15" thickBot="1" x14ac:dyDescent="0.4">
      <c r="A4" s="738" t="s">
        <v>134</v>
      </c>
      <c r="B4" s="682"/>
      <c r="C4" s="682"/>
      <c r="D4" s="683"/>
      <c r="E4" s="702"/>
      <c r="F4" s="703"/>
      <c r="G4" s="703"/>
      <c r="H4" s="703"/>
      <c r="I4" s="703"/>
      <c r="J4" s="703"/>
      <c r="K4" s="703"/>
      <c r="L4" s="703"/>
      <c r="M4" s="686"/>
    </row>
    <row r="5" spans="1:32" ht="15" thickBot="1" x14ac:dyDescent="0.4">
      <c r="A5" s="681" t="s">
        <v>99</v>
      </c>
      <c r="B5" s="682"/>
      <c r="C5" s="682"/>
      <c r="D5" s="682"/>
      <c r="E5" s="682"/>
      <c r="F5" s="682"/>
      <c r="G5" s="683"/>
      <c r="H5" s="223" t="s">
        <v>137</v>
      </c>
      <c r="I5" s="740" t="s">
        <v>100</v>
      </c>
      <c r="J5" s="703"/>
      <c r="K5" s="703"/>
      <c r="L5" s="703"/>
      <c r="M5" s="686"/>
    </row>
    <row r="6" spans="1:32" ht="15" thickBot="1" x14ac:dyDescent="0.4">
      <c r="A6" s="681" t="s">
        <v>133</v>
      </c>
      <c r="B6" s="682"/>
      <c r="C6" s="682"/>
      <c r="D6" s="682"/>
      <c r="E6" s="682"/>
      <c r="F6" s="682"/>
      <c r="G6" s="683"/>
      <c r="H6" s="227"/>
      <c r="I6" s="740"/>
      <c r="J6" s="703"/>
      <c r="K6" s="703"/>
      <c r="L6" s="703"/>
      <c r="M6" s="686"/>
    </row>
    <row r="7" spans="1:32" ht="15" thickBot="1" x14ac:dyDescent="0.4">
      <c r="A7" s="681" t="s">
        <v>172</v>
      </c>
      <c r="B7" s="682"/>
      <c r="C7" s="682"/>
      <c r="D7" s="682"/>
      <c r="E7" s="682"/>
      <c r="F7" s="682"/>
      <c r="G7" s="682"/>
      <c r="H7" s="682"/>
      <c r="I7" s="733"/>
      <c r="J7" s="734"/>
      <c r="K7" s="223" t="s">
        <v>137</v>
      </c>
      <c r="L7" s="228"/>
      <c r="M7" s="229"/>
    </row>
    <row r="8" spans="1:32" ht="15" thickBot="1" x14ac:dyDescent="0.4">
      <c r="A8" s="681" t="s">
        <v>107</v>
      </c>
      <c r="B8" s="682"/>
      <c r="C8" s="682"/>
      <c r="D8" s="682"/>
      <c r="E8" s="683"/>
      <c r="F8" s="223" t="s">
        <v>137</v>
      </c>
      <c r="G8" s="681" t="s">
        <v>174</v>
      </c>
      <c r="H8" s="683"/>
      <c r="I8" s="737"/>
      <c r="J8" s="682"/>
      <c r="K8" s="682"/>
      <c r="L8" s="682"/>
      <c r="M8" s="683"/>
    </row>
    <row r="9" spans="1:32" s="46" customFormat="1" ht="15" thickBot="1" x14ac:dyDescent="0.4">
      <c r="A9" s="681" t="s">
        <v>412</v>
      </c>
      <c r="B9" s="682"/>
      <c r="C9" s="682"/>
      <c r="D9" s="223" t="s">
        <v>137</v>
      </c>
      <c r="E9" s="230"/>
      <c r="I9" s="49"/>
      <c r="J9" s="49"/>
      <c r="K9" s="49"/>
      <c r="L9" s="49"/>
      <c r="M9" s="50"/>
      <c r="N9"/>
      <c r="O9"/>
      <c r="P9"/>
      <c r="Q9"/>
      <c r="R9"/>
      <c r="S9"/>
      <c r="T9"/>
      <c r="U9"/>
      <c r="V9"/>
      <c r="W9"/>
      <c r="X9"/>
      <c r="Y9"/>
      <c r="Z9"/>
      <c r="AA9"/>
      <c r="AB9"/>
      <c r="AC9"/>
      <c r="AD9"/>
      <c r="AE9"/>
      <c r="AF9"/>
    </row>
    <row r="10" spans="1:32" x14ac:dyDescent="0.35">
      <c r="D10" s="48"/>
      <c r="G10" s="331"/>
      <c r="I10" s="48"/>
      <c r="J10" s="48"/>
      <c r="K10" s="48"/>
      <c r="L10" s="48"/>
      <c r="M10" s="48"/>
    </row>
    <row r="11" spans="1:32" ht="16" thickBot="1" x14ac:dyDescent="0.4">
      <c r="A11" s="38" t="s">
        <v>15</v>
      </c>
      <c r="B11" s="37"/>
      <c r="C11" s="37"/>
      <c r="D11" s="37"/>
      <c r="H11" s="38" t="s">
        <v>80</v>
      </c>
      <c r="I11" s="4"/>
      <c r="J11" s="4"/>
      <c r="K11" s="4"/>
    </row>
    <row r="12" spans="1:32" ht="26.5" thickBot="1" x14ac:dyDescent="0.4">
      <c r="A12" s="350" t="s">
        <v>27</v>
      </c>
      <c r="B12" s="351" t="s">
        <v>63</v>
      </c>
      <c r="C12" s="351" t="s">
        <v>64</v>
      </c>
      <c r="D12" s="351" t="s">
        <v>94</v>
      </c>
      <c r="E12" s="352" t="s">
        <v>96</v>
      </c>
      <c r="F12" s="352" t="s">
        <v>97</v>
      </c>
      <c r="G12" s="353" t="s">
        <v>175</v>
      </c>
      <c r="I12" s="320" t="s">
        <v>27</v>
      </c>
      <c r="J12" s="320" t="s">
        <v>63</v>
      </c>
      <c r="K12" s="320" t="s">
        <v>64</v>
      </c>
      <c r="L12" s="320" t="s">
        <v>94</v>
      </c>
      <c r="M12" s="321" t="s">
        <v>175</v>
      </c>
    </row>
    <row r="13" spans="1:32" ht="15.5" x14ac:dyDescent="0.35">
      <c r="A13" s="405"/>
      <c r="B13" s="399"/>
      <c r="C13" s="357"/>
      <c r="D13" s="349"/>
      <c r="E13" s="401"/>
      <c r="F13" s="403"/>
      <c r="G13" s="398"/>
      <c r="I13" s="322"/>
      <c r="J13" s="323"/>
      <c r="K13" s="322"/>
      <c r="L13" s="322"/>
      <c r="M13" s="322"/>
    </row>
    <row r="14" spans="1:32" s="363" customFormat="1" ht="15.5" x14ac:dyDescent="0.35">
      <c r="A14" s="405"/>
      <c r="B14" s="400"/>
      <c r="C14" s="357"/>
      <c r="D14" s="349"/>
      <c r="E14" s="402"/>
      <c r="F14" s="404"/>
      <c r="G14" s="398"/>
      <c r="I14" s="322"/>
      <c r="J14" s="323"/>
      <c r="K14" s="322"/>
      <c r="L14" s="322"/>
      <c r="M14" s="322"/>
    </row>
    <row r="15" spans="1:32" s="363" customFormat="1" ht="15.5" x14ac:dyDescent="0.35">
      <c r="A15" s="405"/>
      <c r="B15" s="400"/>
      <c r="C15" s="357"/>
      <c r="D15" s="349"/>
      <c r="E15" s="402"/>
      <c r="F15" s="404"/>
      <c r="G15" s="398"/>
      <c r="I15" s="322"/>
      <c r="J15" s="323"/>
      <c r="K15" s="322"/>
      <c r="L15" s="322"/>
      <c r="M15" s="322"/>
    </row>
    <row r="16" spans="1:32" s="363" customFormat="1" ht="15.5" x14ac:dyDescent="0.35">
      <c r="A16" s="405"/>
      <c r="B16" s="400"/>
      <c r="C16" s="357"/>
      <c r="D16" s="349"/>
      <c r="E16" s="402"/>
      <c r="F16" s="404"/>
      <c r="G16" s="398"/>
      <c r="I16" s="322"/>
      <c r="J16" s="323"/>
      <c r="K16" s="322"/>
      <c r="L16" s="322"/>
      <c r="M16" s="322"/>
    </row>
    <row r="17" spans="1:13" ht="16" thickBot="1" x14ac:dyDescent="0.4">
      <c r="A17" s="406"/>
      <c r="B17" s="407"/>
      <c r="C17" s="408"/>
      <c r="D17" s="409"/>
      <c r="E17" s="410"/>
      <c r="F17" s="411"/>
      <c r="G17" s="412"/>
      <c r="I17" s="328"/>
      <c r="J17" s="323"/>
      <c r="K17" s="328"/>
      <c r="L17" s="328"/>
      <c r="M17" s="322"/>
    </row>
    <row r="18" spans="1:13" x14ac:dyDescent="0.35">
      <c r="A18" s="3"/>
      <c r="B18" s="3"/>
      <c r="C18" s="3"/>
      <c r="D18" s="3"/>
    </row>
    <row r="19" spans="1:13" x14ac:dyDescent="0.35">
      <c r="A19" s="38" t="s">
        <v>16</v>
      </c>
      <c r="B19" s="3"/>
      <c r="C19" s="3"/>
      <c r="D19" s="3"/>
    </row>
    <row r="20" spans="1:13" ht="26" x14ac:dyDescent="0.35">
      <c r="A20" s="320" t="s">
        <v>27</v>
      </c>
      <c r="B20" s="320" t="s">
        <v>63</v>
      </c>
      <c r="C20" s="320" t="s">
        <v>64</v>
      </c>
      <c r="D20" s="320" t="s">
        <v>94</v>
      </c>
      <c r="E20" s="321" t="s">
        <v>96</v>
      </c>
      <c r="F20" s="321" t="s">
        <v>97</v>
      </c>
      <c r="G20" s="321" t="s">
        <v>175</v>
      </c>
    </row>
    <row r="21" spans="1:13" x14ac:dyDescent="0.35">
      <c r="A21" s="322"/>
      <c r="B21" s="323"/>
      <c r="C21" s="324"/>
      <c r="D21" s="322"/>
      <c r="E21" s="325"/>
      <c r="F21" s="325"/>
      <c r="G21" s="317"/>
    </row>
    <row r="22" spans="1:13" x14ac:dyDescent="0.35">
      <c r="A22" s="322"/>
      <c r="B22" s="323"/>
      <c r="C22" s="324"/>
      <c r="D22" s="322"/>
      <c r="E22" s="325"/>
      <c r="F22" s="325"/>
      <c r="G22" s="317"/>
    </row>
    <row r="23" spans="1:13" x14ac:dyDescent="0.35">
      <c r="A23" s="322"/>
      <c r="B23" s="323"/>
      <c r="C23" s="324"/>
      <c r="D23" s="328"/>
      <c r="E23" s="326"/>
      <c r="F23" s="327"/>
      <c r="G23" s="317"/>
    </row>
    <row r="24" spans="1:13" x14ac:dyDescent="0.35">
      <c r="A24" s="328"/>
      <c r="B24" s="323"/>
      <c r="C24" s="324"/>
      <c r="D24" s="322"/>
      <c r="E24" s="325"/>
      <c r="F24" s="329"/>
      <c r="G24" s="317"/>
    </row>
    <row r="25" spans="1:13" x14ac:dyDescent="0.35">
      <c r="A25" s="330"/>
      <c r="B25" s="323"/>
      <c r="C25" s="314"/>
      <c r="D25" s="322"/>
      <c r="E25" s="322"/>
      <c r="F25" s="322"/>
      <c r="G25" s="315"/>
    </row>
    <row r="26" spans="1:13" ht="15.5" x14ac:dyDescent="0.35">
      <c r="A26" s="4"/>
      <c r="B26" s="4"/>
      <c r="C26" s="4"/>
      <c r="D26" s="4"/>
    </row>
    <row r="28" spans="1:13" ht="15.5" x14ac:dyDescent="0.35">
      <c r="A28" s="4"/>
      <c r="B28" s="4"/>
      <c r="C28" s="4"/>
      <c r="D28" s="4"/>
    </row>
    <row r="29" spans="1:13" ht="15.5" x14ac:dyDescent="0.35">
      <c r="A29" s="38" t="s">
        <v>77</v>
      </c>
      <c r="B29" s="4"/>
      <c r="C29" s="4"/>
      <c r="D29" s="4"/>
    </row>
    <row r="30" spans="1:13" ht="26" x14ac:dyDescent="0.35">
      <c r="A30" s="320" t="s">
        <v>27</v>
      </c>
      <c r="B30" s="320" t="s">
        <v>63</v>
      </c>
      <c r="C30" s="320" t="s">
        <v>64</v>
      </c>
      <c r="D30" s="320" t="s">
        <v>94</v>
      </c>
      <c r="E30" s="321" t="s">
        <v>96</v>
      </c>
      <c r="F30" s="321" t="s">
        <v>97</v>
      </c>
      <c r="G30" s="321" t="s">
        <v>175</v>
      </c>
    </row>
    <row r="31" spans="1:13" x14ac:dyDescent="0.35">
      <c r="A31" s="322"/>
      <c r="B31" s="323"/>
      <c r="C31" s="324"/>
      <c r="D31" s="322"/>
      <c r="E31" s="325"/>
      <c r="F31" s="325"/>
      <c r="G31" s="317"/>
    </row>
    <row r="32" spans="1:13" x14ac:dyDescent="0.35">
      <c r="A32" s="322"/>
      <c r="B32" s="323"/>
      <c r="C32" s="324"/>
      <c r="D32" s="322"/>
      <c r="E32" s="325"/>
      <c r="F32" s="325"/>
      <c r="G32" s="317"/>
    </row>
    <row r="33" spans="1:7" x14ac:dyDescent="0.35">
      <c r="A33" s="322"/>
      <c r="B33" s="323"/>
      <c r="C33" s="324"/>
      <c r="D33" s="328"/>
      <c r="E33" s="326"/>
      <c r="F33" s="327"/>
      <c r="G33" s="317"/>
    </row>
    <row r="34" spans="1:7" x14ac:dyDescent="0.35">
      <c r="A34" s="328"/>
      <c r="B34" s="323"/>
      <c r="C34" s="324"/>
      <c r="D34" s="322"/>
      <c r="E34" s="325"/>
      <c r="F34" s="329"/>
      <c r="G34" s="317"/>
    </row>
    <row r="35" spans="1:7" x14ac:dyDescent="0.35">
      <c r="A35" s="322"/>
      <c r="B35" s="323"/>
      <c r="C35" s="323"/>
      <c r="D35" s="322"/>
      <c r="E35" s="322"/>
      <c r="F35" s="322"/>
      <c r="G35" s="322"/>
    </row>
  </sheetData>
  <mergeCells count="13">
    <mergeCell ref="A9:C9"/>
    <mergeCell ref="A7:J7"/>
    <mergeCell ref="E1:G1"/>
    <mergeCell ref="A8:E8"/>
    <mergeCell ref="G8:H8"/>
    <mergeCell ref="I8:M8"/>
    <mergeCell ref="A3:D3"/>
    <mergeCell ref="A4:D4"/>
    <mergeCell ref="E4:M4"/>
    <mergeCell ref="A5:G5"/>
    <mergeCell ref="I5:M5"/>
    <mergeCell ref="A6:G6"/>
    <mergeCell ref="I6:M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LISTS!$I$13:$I$15</xm:f>
          </x14:formula1>
          <xm:sqref>E3 H5 K7 F8 D9:D10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M87"/>
  <sheetViews>
    <sheetView workbookViewId="0">
      <selection activeCell="L11" sqref="L11"/>
    </sheetView>
  </sheetViews>
  <sheetFormatPr defaultRowHeight="14.5" x14ac:dyDescent="0.35"/>
  <cols>
    <col min="1" max="1" width="32.1796875" customWidth="1"/>
    <col min="2" max="2" width="15.453125" customWidth="1"/>
    <col min="3" max="3" width="21.1796875" customWidth="1"/>
    <col min="4" max="4" width="21.81640625" customWidth="1"/>
    <col min="5" max="5" width="30.453125" customWidth="1"/>
    <col min="6" max="6" width="14.453125" customWidth="1"/>
    <col min="7" max="7" width="11.453125" customWidth="1"/>
    <col min="8" max="8" width="13" customWidth="1"/>
    <col min="9" max="9" width="11" customWidth="1"/>
  </cols>
  <sheetData>
    <row r="1" spans="1:13" ht="109.5" customHeight="1" x14ac:dyDescent="0.35">
      <c r="B1" s="741" t="s">
        <v>186</v>
      </c>
      <c r="C1" s="741"/>
      <c r="D1" s="741"/>
      <c r="E1" s="741"/>
      <c r="F1" s="741"/>
      <c r="G1" s="741"/>
      <c r="H1" s="741"/>
      <c r="I1" s="741"/>
    </row>
    <row r="2" spans="1:13" ht="97.5" customHeight="1" x14ac:dyDescent="0.35">
      <c r="A2" s="774" t="s">
        <v>187</v>
      </c>
      <c r="B2" s="774"/>
      <c r="C2" s="774"/>
      <c r="D2" s="774"/>
      <c r="E2" s="774"/>
      <c r="F2" s="774"/>
      <c r="G2" s="774"/>
      <c r="H2" s="774"/>
      <c r="I2" s="774"/>
    </row>
    <row r="3" spans="1:13" ht="18" x14ac:dyDescent="0.5">
      <c r="A3" s="775" t="s">
        <v>188</v>
      </c>
      <c r="B3" s="776"/>
      <c r="C3" s="69" t="s">
        <v>189</v>
      </c>
      <c r="D3" s="70" t="s">
        <v>190</v>
      </c>
      <c r="E3" s="71" t="s">
        <v>1</v>
      </c>
      <c r="F3" s="71" t="s">
        <v>191</v>
      </c>
      <c r="L3" s="72"/>
      <c r="M3" t="s">
        <v>192</v>
      </c>
    </row>
    <row r="4" spans="1:13" ht="15.5" x14ac:dyDescent="0.35">
      <c r="A4" s="777" t="s">
        <v>243</v>
      </c>
      <c r="B4" s="778"/>
      <c r="C4" s="73" t="str">
        <f>+Application!B10</f>
        <v>Amerigo Insurance Agency</v>
      </c>
      <c r="D4" s="73" t="str">
        <f>+Application!E10</f>
        <v>Parmjit Dhami</v>
      </c>
      <c r="E4" s="73" t="str">
        <f>+Application!G10</f>
        <v>parm@aiazone.net</v>
      </c>
      <c r="F4" s="73" t="str">
        <f>+Application!J10</f>
        <v>530-290-1633</v>
      </c>
      <c r="L4" s="74"/>
      <c r="M4" t="s">
        <v>194</v>
      </c>
    </row>
    <row r="5" spans="1:13" ht="18" x14ac:dyDescent="0.5">
      <c r="A5" s="779" t="s">
        <v>195</v>
      </c>
      <c r="B5" s="780"/>
      <c r="C5" s="781" t="s">
        <v>196</v>
      </c>
      <c r="D5" s="782"/>
      <c r="E5" s="782"/>
      <c r="F5" s="783"/>
      <c r="G5" s="75"/>
      <c r="L5" s="76"/>
      <c r="M5" t="s">
        <v>197</v>
      </c>
    </row>
    <row r="6" spans="1:13" ht="15.5" x14ac:dyDescent="0.35">
      <c r="A6" s="784" t="str">
        <f>+Application!B12</f>
        <v>M Trans Services Inc</v>
      </c>
      <c r="B6" s="785"/>
      <c r="C6" s="77" t="str">
        <f>+Application!B14</f>
        <v>8359 ELK Grove Florin RD</v>
      </c>
      <c r="D6" s="78" t="str">
        <f>+Application!E14</f>
        <v>Sacramento</v>
      </c>
      <c r="E6" s="78" t="str">
        <f>+Application!G14</f>
        <v>CA</v>
      </c>
      <c r="F6" s="78">
        <f>+Application!H14</f>
        <v>95823</v>
      </c>
    </row>
    <row r="7" spans="1:13" ht="17" x14ac:dyDescent="0.5">
      <c r="A7" s="786" t="s">
        <v>198</v>
      </c>
      <c r="B7" s="786"/>
      <c r="C7" s="69" t="s">
        <v>199</v>
      </c>
      <c r="D7" s="79" t="s">
        <v>200</v>
      </c>
      <c r="E7" s="80" t="s">
        <v>201</v>
      </c>
      <c r="F7" s="79" t="s">
        <v>202</v>
      </c>
    </row>
    <row r="8" spans="1:13" ht="15.5" x14ac:dyDescent="0.35">
      <c r="A8" s="787" t="str">
        <f>+Application!J16</f>
        <v>Jasmeen Kaur</v>
      </c>
      <c r="B8" s="788"/>
      <c r="C8" s="81" t="str">
        <f>+Application!N16</f>
        <v>(916)-539-9144</v>
      </c>
      <c r="D8" s="82" t="str">
        <f>+Application!L16</f>
        <v>Mtrans52@gmail.com</v>
      </c>
      <c r="E8" s="83">
        <f>+Application!L10</f>
        <v>45719</v>
      </c>
      <c r="F8" s="84"/>
    </row>
    <row r="9" spans="1:13" ht="15.5" x14ac:dyDescent="0.35">
      <c r="A9" s="85"/>
      <c r="B9" s="86"/>
      <c r="C9" s="87"/>
      <c r="D9" s="87"/>
      <c r="E9" s="88"/>
      <c r="F9" s="89"/>
      <c r="G9" s="89"/>
      <c r="H9" s="89"/>
      <c r="I9" s="89"/>
    </row>
    <row r="10" spans="1:13" ht="15.5" x14ac:dyDescent="0.35">
      <c r="A10" s="90"/>
      <c r="B10" s="91"/>
      <c r="C10" s="92"/>
      <c r="D10" s="92"/>
      <c r="E10" s="93"/>
      <c r="F10" s="94"/>
      <c r="G10" s="94"/>
      <c r="H10" s="94"/>
      <c r="I10" s="94"/>
    </row>
    <row r="11" spans="1:13" ht="18" x14ac:dyDescent="0.5">
      <c r="A11" s="789" t="s">
        <v>203</v>
      </c>
      <c r="B11" s="790"/>
      <c r="C11" s="790"/>
      <c r="D11" s="790"/>
      <c r="E11" s="791"/>
      <c r="F11" s="789" t="s">
        <v>204</v>
      </c>
      <c r="G11" s="790"/>
      <c r="H11" s="790"/>
      <c r="I11" s="791"/>
    </row>
    <row r="12" spans="1:13" ht="18" x14ac:dyDescent="0.5">
      <c r="A12" s="71" t="s">
        <v>205</v>
      </c>
      <c r="B12" s="71" t="s">
        <v>206</v>
      </c>
      <c r="C12" s="71" t="s">
        <v>207</v>
      </c>
      <c r="D12" s="71" t="s">
        <v>208</v>
      </c>
      <c r="E12" s="71" t="s">
        <v>209</v>
      </c>
      <c r="F12" s="95" t="s">
        <v>210</v>
      </c>
      <c r="G12" s="95" t="s">
        <v>211</v>
      </c>
      <c r="H12" s="96" t="s">
        <v>212</v>
      </c>
      <c r="I12" s="95" t="s">
        <v>213</v>
      </c>
    </row>
    <row r="13" spans="1:13" ht="15.5" x14ac:dyDescent="0.35">
      <c r="A13" s="97">
        <v>1</v>
      </c>
      <c r="B13" s="74" t="str">
        <f>+' SCHEDULE'!C5</f>
        <v>SEE ATTACHED</v>
      </c>
      <c r="C13" s="98">
        <f>+' SCHEDULE'!F5</f>
        <v>0</v>
      </c>
      <c r="D13" s="74">
        <f>+' SCHEDULE'!B5</f>
        <v>0</v>
      </c>
      <c r="E13" s="98">
        <f>+' SCHEDULE'!E5</f>
        <v>0</v>
      </c>
      <c r="F13" s="99" t="str">
        <f t="shared" ref="F13" si="0">IF(B13=0,"No","Yes")</f>
        <v>Yes</v>
      </c>
      <c r="G13" s="120" t="s">
        <v>243</v>
      </c>
      <c r="H13" s="120" t="s">
        <v>243</v>
      </c>
      <c r="I13" s="120" t="s">
        <v>243</v>
      </c>
    </row>
    <row r="14" spans="1:13" ht="15.5" x14ac:dyDescent="0.35">
      <c r="A14" s="97" t="str">
        <f t="shared" ref="A14:A15" si="1">IF(B14=0,"",A13+1)</f>
        <v/>
      </c>
      <c r="B14" s="74">
        <f>+' SCHEDULE'!C6</f>
        <v>0</v>
      </c>
      <c r="C14" s="98">
        <f>+' SCHEDULE'!F6</f>
        <v>0</v>
      </c>
      <c r="D14" s="74">
        <f>+' SCHEDULE'!B6</f>
        <v>0</v>
      </c>
      <c r="E14" s="98">
        <f>+' SCHEDULE'!E6</f>
        <v>0</v>
      </c>
      <c r="F14" s="99" t="str">
        <f t="shared" ref="F14:F34" si="2">IF(B14=0,"No","Yes")</f>
        <v>No</v>
      </c>
      <c r="G14" s="120" t="s">
        <v>243</v>
      </c>
      <c r="H14" s="120" t="s">
        <v>243</v>
      </c>
      <c r="I14" s="120" t="s">
        <v>243</v>
      </c>
    </row>
    <row r="15" spans="1:13" ht="15.5" x14ac:dyDescent="0.35">
      <c r="A15" s="97" t="str">
        <f t="shared" si="1"/>
        <v/>
      </c>
      <c r="B15" s="74">
        <f>+' SCHEDULE'!C7</f>
        <v>0</v>
      </c>
      <c r="C15" s="98">
        <f>+' SCHEDULE'!F7</f>
        <v>0</v>
      </c>
      <c r="D15" s="74">
        <f>+' SCHEDULE'!B7</f>
        <v>0</v>
      </c>
      <c r="E15" s="98">
        <f>+' SCHEDULE'!E7</f>
        <v>0</v>
      </c>
      <c r="F15" s="99" t="str">
        <f t="shared" si="2"/>
        <v>No</v>
      </c>
      <c r="G15" s="120" t="s">
        <v>243</v>
      </c>
      <c r="H15" s="120" t="s">
        <v>243</v>
      </c>
      <c r="I15" s="120" t="s">
        <v>243</v>
      </c>
    </row>
    <row r="16" spans="1:13" ht="15.5" x14ac:dyDescent="0.35">
      <c r="A16" s="97" t="str">
        <f>IF(B16=0,"",A15+1)</f>
        <v/>
      </c>
      <c r="B16" s="74">
        <f>+' SCHEDULE'!C8</f>
        <v>0</v>
      </c>
      <c r="C16" s="98">
        <f>+' SCHEDULE'!F8</f>
        <v>0</v>
      </c>
      <c r="D16" s="74">
        <f>+' SCHEDULE'!B8</f>
        <v>0</v>
      </c>
      <c r="E16" s="98">
        <f>+' SCHEDULE'!E8</f>
        <v>0</v>
      </c>
      <c r="F16" s="99" t="str">
        <f t="shared" si="2"/>
        <v>No</v>
      </c>
      <c r="G16" s="120" t="s">
        <v>243</v>
      </c>
      <c r="H16" s="120" t="s">
        <v>243</v>
      </c>
      <c r="I16" s="120" t="s">
        <v>243</v>
      </c>
    </row>
    <row r="17" spans="1:9" ht="15.5" x14ac:dyDescent="0.35">
      <c r="A17" s="97" t="str">
        <f t="shared" ref="A17:A34" si="3">IF(B17=0,"",A16+1)</f>
        <v/>
      </c>
      <c r="B17" s="74">
        <f>+' SCHEDULE'!C9</f>
        <v>0</v>
      </c>
      <c r="C17" s="98">
        <f>+' SCHEDULE'!F9</f>
        <v>0</v>
      </c>
      <c r="D17" s="74">
        <f>+' SCHEDULE'!B9</f>
        <v>0</v>
      </c>
      <c r="E17" s="98">
        <f>+' SCHEDULE'!E9</f>
        <v>0</v>
      </c>
      <c r="F17" s="99" t="str">
        <f t="shared" si="2"/>
        <v>No</v>
      </c>
      <c r="G17" s="120" t="s">
        <v>243</v>
      </c>
      <c r="H17" s="120" t="s">
        <v>243</v>
      </c>
      <c r="I17" s="120" t="s">
        <v>243</v>
      </c>
    </row>
    <row r="18" spans="1:9" ht="15.5" x14ac:dyDescent="0.35">
      <c r="A18" s="97" t="str">
        <f t="shared" si="3"/>
        <v/>
      </c>
      <c r="B18" s="74">
        <f>+' SCHEDULE'!C10</f>
        <v>0</v>
      </c>
      <c r="C18" s="98">
        <f>+' SCHEDULE'!F10</f>
        <v>0</v>
      </c>
      <c r="D18" s="74">
        <f>+' SCHEDULE'!B10</f>
        <v>0</v>
      </c>
      <c r="E18" s="98">
        <f>+' SCHEDULE'!E10</f>
        <v>0</v>
      </c>
      <c r="F18" s="99" t="str">
        <f t="shared" si="2"/>
        <v>No</v>
      </c>
      <c r="G18" s="120" t="s">
        <v>243</v>
      </c>
      <c r="H18" s="120" t="s">
        <v>243</v>
      </c>
      <c r="I18" s="120" t="s">
        <v>243</v>
      </c>
    </row>
    <row r="19" spans="1:9" ht="15.5" x14ac:dyDescent="0.35">
      <c r="A19" s="97" t="e">
        <f t="shared" si="3"/>
        <v>#REF!</v>
      </c>
      <c r="B19" s="74" t="e">
        <f>+' SCHEDULE'!#REF!</f>
        <v>#REF!</v>
      </c>
      <c r="C19" s="98" t="e">
        <f>+' SCHEDULE'!#REF!</f>
        <v>#REF!</v>
      </c>
      <c r="D19" s="74" t="e">
        <f>+' SCHEDULE'!#REF!</f>
        <v>#REF!</v>
      </c>
      <c r="E19" s="98" t="e">
        <f>+' SCHEDULE'!#REF!</f>
        <v>#REF!</v>
      </c>
      <c r="F19" s="99" t="e">
        <f t="shared" si="2"/>
        <v>#REF!</v>
      </c>
      <c r="G19" s="120" t="s">
        <v>243</v>
      </c>
      <c r="H19" s="120" t="s">
        <v>243</v>
      </c>
      <c r="I19" s="120" t="s">
        <v>243</v>
      </c>
    </row>
    <row r="20" spans="1:9" ht="15.5" x14ac:dyDescent="0.35">
      <c r="A20" s="97" t="e">
        <f t="shared" si="3"/>
        <v>#REF!</v>
      </c>
      <c r="B20" s="74" t="e">
        <f>+' SCHEDULE'!#REF!</f>
        <v>#REF!</v>
      </c>
      <c r="C20" s="98" t="e">
        <f>+' SCHEDULE'!#REF!</f>
        <v>#REF!</v>
      </c>
      <c r="D20" s="74" t="e">
        <f>+' SCHEDULE'!#REF!</f>
        <v>#REF!</v>
      </c>
      <c r="E20" s="98" t="e">
        <f>+' SCHEDULE'!#REF!</f>
        <v>#REF!</v>
      </c>
      <c r="F20" s="99" t="e">
        <f t="shared" si="2"/>
        <v>#REF!</v>
      </c>
      <c r="G20" s="120" t="s">
        <v>243</v>
      </c>
      <c r="H20" s="120" t="s">
        <v>243</v>
      </c>
      <c r="I20" s="120" t="s">
        <v>243</v>
      </c>
    </row>
    <row r="21" spans="1:9" ht="15.5" x14ac:dyDescent="0.35">
      <c r="A21" s="97" t="e">
        <f t="shared" si="3"/>
        <v>#REF!</v>
      </c>
      <c r="B21" s="74" t="e">
        <f>+' SCHEDULE'!#REF!</f>
        <v>#REF!</v>
      </c>
      <c r="C21" s="98" t="e">
        <f>+' SCHEDULE'!#REF!</f>
        <v>#REF!</v>
      </c>
      <c r="D21" s="74" t="e">
        <f>+' SCHEDULE'!#REF!</f>
        <v>#REF!</v>
      </c>
      <c r="E21" s="98" t="e">
        <f>+' SCHEDULE'!#REF!</f>
        <v>#REF!</v>
      </c>
      <c r="F21" s="99" t="e">
        <f t="shared" si="2"/>
        <v>#REF!</v>
      </c>
      <c r="G21" s="120" t="s">
        <v>243</v>
      </c>
      <c r="H21" s="120" t="s">
        <v>243</v>
      </c>
      <c r="I21" s="120" t="s">
        <v>243</v>
      </c>
    </row>
    <row r="22" spans="1:9" ht="15.5" x14ac:dyDescent="0.35">
      <c r="A22" s="97" t="e">
        <f t="shared" si="3"/>
        <v>#REF!</v>
      </c>
      <c r="B22" s="74" t="e">
        <f>+' SCHEDULE'!#REF!</f>
        <v>#REF!</v>
      </c>
      <c r="C22" s="98" t="e">
        <f>+' SCHEDULE'!#REF!</f>
        <v>#REF!</v>
      </c>
      <c r="D22" s="74" t="e">
        <f>+' SCHEDULE'!#REF!</f>
        <v>#REF!</v>
      </c>
      <c r="E22" s="98" t="e">
        <f>+' SCHEDULE'!#REF!</f>
        <v>#REF!</v>
      </c>
      <c r="F22" s="99" t="e">
        <f t="shared" si="2"/>
        <v>#REF!</v>
      </c>
      <c r="G22" s="120" t="s">
        <v>243</v>
      </c>
      <c r="H22" s="120" t="s">
        <v>243</v>
      </c>
      <c r="I22" s="120" t="s">
        <v>243</v>
      </c>
    </row>
    <row r="23" spans="1:9" ht="15.5" x14ac:dyDescent="0.35">
      <c r="A23" s="97" t="e">
        <f t="shared" si="3"/>
        <v>#REF!</v>
      </c>
      <c r="B23" s="74" t="e">
        <f>+' SCHEDULE'!#REF!</f>
        <v>#REF!</v>
      </c>
      <c r="C23" s="98" t="e">
        <f>+' SCHEDULE'!#REF!</f>
        <v>#REF!</v>
      </c>
      <c r="D23" s="74" t="e">
        <f>+' SCHEDULE'!#REF!</f>
        <v>#REF!</v>
      </c>
      <c r="E23" s="98" t="e">
        <f>+' SCHEDULE'!#REF!</f>
        <v>#REF!</v>
      </c>
      <c r="F23" s="99" t="e">
        <f t="shared" si="2"/>
        <v>#REF!</v>
      </c>
      <c r="G23" s="120" t="s">
        <v>243</v>
      </c>
      <c r="H23" s="120" t="s">
        <v>243</v>
      </c>
      <c r="I23" s="120" t="s">
        <v>243</v>
      </c>
    </row>
    <row r="24" spans="1:9" ht="15.5" x14ac:dyDescent="0.35">
      <c r="A24" s="97" t="e">
        <f t="shared" si="3"/>
        <v>#REF!</v>
      </c>
      <c r="B24" s="74" t="e">
        <f>+' SCHEDULE'!#REF!</f>
        <v>#REF!</v>
      </c>
      <c r="C24" s="98" t="e">
        <f>+' SCHEDULE'!#REF!</f>
        <v>#REF!</v>
      </c>
      <c r="D24" s="74" t="e">
        <f>+' SCHEDULE'!#REF!</f>
        <v>#REF!</v>
      </c>
      <c r="E24" s="98" t="e">
        <f>+' SCHEDULE'!#REF!</f>
        <v>#REF!</v>
      </c>
      <c r="F24" s="99" t="e">
        <f t="shared" si="2"/>
        <v>#REF!</v>
      </c>
      <c r="G24" s="120" t="s">
        <v>243</v>
      </c>
      <c r="H24" s="120" t="s">
        <v>243</v>
      </c>
      <c r="I24" s="120" t="s">
        <v>243</v>
      </c>
    </row>
    <row r="25" spans="1:9" ht="15.5" x14ac:dyDescent="0.35">
      <c r="A25" s="97" t="e">
        <f t="shared" si="3"/>
        <v>#REF!</v>
      </c>
      <c r="B25" s="74" t="e">
        <f>+' SCHEDULE'!#REF!</f>
        <v>#REF!</v>
      </c>
      <c r="C25" s="98" t="e">
        <f>+' SCHEDULE'!#REF!</f>
        <v>#REF!</v>
      </c>
      <c r="D25" s="74" t="e">
        <f>+' SCHEDULE'!#REF!</f>
        <v>#REF!</v>
      </c>
      <c r="E25" s="98" t="e">
        <f>+' SCHEDULE'!#REF!</f>
        <v>#REF!</v>
      </c>
      <c r="F25" s="99" t="e">
        <f t="shared" si="2"/>
        <v>#REF!</v>
      </c>
      <c r="G25" s="120" t="s">
        <v>243</v>
      </c>
      <c r="H25" s="120" t="s">
        <v>243</v>
      </c>
      <c r="I25" s="120" t="s">
        <v>243</v>
      </c>
    </row>
    <row r="26" spans="1:9" ht="15.5" x14ac:dyDescent="0.35">
      <c r="A26" s="97" t="e">
        <f t="shared" si="3"/>
        <v>#REF!</v>
      </c>
      <c r="B26" s="74" t="e">
        <f>+' SCHEDULE'!#REF!</f>
        <v>#REF!</v>
      </c>
      <c r="C26" s="98" t="e">
        <f>+' SCHEDULE'!#REF!</f>
        <v>#REF!</v>
      </c>
      <c r="D26" s="74" t="e">
        <f>+' SCHEDULE'!#REF!</f>
        <v>#REF!</v>
      </c>
      <c r="E26" s="98" t="e">
        <f>+' SCHEDULE'!#REF!</f>
        <v>#REF!</v>
      </c>
      <c r="F26" s="99" t="e">
        <f t="shared" si="2"/>
        <v>#REF!</v>
      </c>
      <c r="G26" s="120" t="s">
        <v>243</v>
      </c>
      <c r="H26" s="120" t="s">
        <v>243</v>
      </c>
      <c r="I26" s="120" t="s">
        <v>243</v>
      </c>
    </row>
    <row r="27" spans="1:9" ht="15.5" x14ac:dyDescent="0.35">
      <c r="A27" s="97" t="e">
        <f t="shared" si="3"/>
        <v>#REF!</v>
      </c>
      <c r="B27" s="74" t="e">
        <f>+' SCHEDULE'!#REF!</f>
        <v>#REF!</v>
      </c>
      <c r="C27" s="98" t="e">
        <f>+' SCHEDULE'!#REF!</f>
        <v>#REF!</v>
      </c>
      <c r="D27" s="74" t="e">
        <f>+' SCHEDULE'!#REF!</f>
        <v>#REF!</v>
      </c>
      <c r="E27" s="98" t="e">
        <f>+' SCHEDULE'!#REF!</f>
        <v>#REF!</v>
      </c>
      <c r="F27" s="99" t="e">
        <f t="shared" si="2"/>
        <v>#REF!</v>
      </c>
      <c r="G27" s="120" t="s">
        <v>243</v>
      </c>
      <c r="H27" s="120" t="s">
        <v>243</v>
      </c>
      <c r="I27" s="120" t="s">
        <v>243</v>
      </c>
    </row>
    <row r="28" spans="1:9" ht="15.5" x14ac:dyDescent="0.35">
      <c r="A28" s="97" t="e">
        <f t="shared" si="3"/>
        <v>#REF!</v>
      </c>
      <c r="B28" s="74" t="e">
        <f>+' SCHEDULE'!#REF!</f>
        <v>#REF!</v>
      </c>
      <c r="C28" s="98" t="e">
        <f>+' SCHEDULE'!#REF!</f>
        <v>#REF!</v>
      </c>
      <c r="D28" s="74" t="e">
        <f>+' SCHEDULE'!#REF!</f>
        <v>#REF!</v>
      </c>
      <c r="E28" s="98" t="e">
        <f>+' SCHEDULE'!#REF!</f>
        <v>#REF!</v>
      </c>
      <c r="F28" s="99" t="e">
        <f t="shared" si="2"/>
        <v>#REF!</v>
      </c>
      <c r="G28" s="120" t="s">
        <v>243</v>
      </c>
      <c r="H28" s="120" t="s">
        <v>243</v>
      </c>
      <c r="I28" s="120" t="s">
        <v>243</v>
      </c>
    </row>
    <row r="29" spans="1:9" ht="15.5" x14ac:dyDescent="0.35">
      <c r="A29" s="97" t="e">
        <f t="shared" si="3"/>
        <v>#REF!</v>
      </c>
      <c r="B29" s="74" t="e">
        <f>+' SCHEDULE'!#REF!</f>
        <v>#REF!</v>
      </c>
      <c r="C29" s="98" t="e">
        <f>+' SCHEDULE'!#REF!</f>
        <v>#REF!</v>
      </c>
      <c r="D29" s="74" t="e">
        <f>+' SCHEDULE'!#REF!</f>
        <v>#REF!</v>
      </c>
      <c r="E29" s="98" t="e">
        <f>+' SCHEDULE'!#REF!</f>
        <v>#REF!</v>
      </c>
      <c r="F29" s="99" t="e">
        <f t="shared" si="2"/>
        <v>#REF!</v>
      </c>
      <c r="G29" s="120" t="s">
        <v>243</v>
      </c>
      <c r="H29" s="120" t="s">
        <v>243</v>
      </c>
      <c r="I29" s="120" t="s">
        <v>243</v>
      </c>
    </row>
    <row r="30" spans="1:9" ht="15.5" x14ac:dyDescent="0.35">
      <c r="A30" s="97" t="e">
        <f t="shared" si="3"/>
        <v>#REF!</v>
      </c>
      <c r="B30" s="74" t="e">
        <f>+' SCHEDULE'!#REF!</f>
        <v>#REF!</v>
      </c>
      <c r="C30" s="98" t="e">
        <f>+' SCHEDULE'!#REF!</f>
        <v>#REF!</v>
      </c>
      <c r="D30" s="74" t="e">
        <f>+' SCHEDULE'!#REF!</f>
        <v>#REF!</v>
      </c>
      <c r="E30" s="98" t="e">
        <f>+' SCHEDULE'!#REF!</f>
        <v>#REF!</v>
      </c>
      <c r="F30" s="99" t="e">
        <f t="shared" si="2"/>
        <v>#REF!</v>
      </c>
      <c r="G30" s="120" t="s">
        <v>243</v>
      </c>
      <c r="H30" s="120" t="s">
        <v>243</v>
      </c>
      <c r="I30" s="120" t="s">
        <v>243</v>
      </c>
    </row>
    <row r="31" spans="1:9" ht="15.5" x14ac:dyDescent="0.35">
      <c r="A31" s="97" t="e">
        <f t="shared" si="3"/>
        <v>#REF!</v>
      </c>
      <c r="B31" s="74" t="e">
        <f>+' SCHEDULE'!#REF!</f>
        <v>#REF!</v>
      </c>
      <c r="C31" s="98" t="e">
        <f>+' SCHEDULE'!#REF!</f>
        <v>#REF!</v>
      </c>
      <c r="D31" s="74" t="e">
        <f>+' SCHEDULE'!#REF!</f>
        <v>#REF!</v>
      </c>
      <c r="E31" s="98" t="e">
        <f>+' SCHEDULE'!#REF!</f>
        <v>#REF!</v>
      </c>
      <c r="F31" s="99" t="e">
        <f t="shared" si="2"/>
        <v>#REF!</v>
      </c>
      <c r="G31" s="120" t="s">
        <v>243</v>
      </c>
      <c r="H31" s="120" t="s">
        <v>243</v>
      </c>
      <c r="I31" s="120" t="s">
        <v>243</v>
      </c>
    </row>
    <row r="32" spans="1:9" ht="15.5" x14ac:dyDescent="0.35">
      <c r="A32" s="97" t="e">
        <f t="shared" si="3"/>
        <v>#REF!</v>
      </c>
      <c r="B32" s="74" t="e">
        <f>+' SCHEDULE'!#REF!</f>
        <v>#REF!</v>
      </c>
      <c r="C32" s="98" t="e">
        <f>+' SCHEDULE'!#REF!</f>
        <v>#REF!</v>
      </c>
      <c r="D32" s="74" t="e">
        <f>+' SCHEDULE'!#REF!</f>
        <v>#REF!</v>
      </c>
      <c r="E32" s="98" t="e">
        <f>+' SCHEDULE'!#REF!</f>
        <v>#REF!</v>
      </c>
      <c r="F32" s="99" t="e">
        <f t="shared" si="2"/>
        <v>#REF!</v>
      </c>
      <c r="G32" s="120" t="s">
        <v>243</v>
      </c>
      <c r="H32" s="120" t="s">
        <v>243</v>
      </c>
      <c r="I32" s="120" t="s">
        <v>243</v>
      </c>
    </row>
    <row r="33" spans="1:9" ht="15.5" x14ac:dyDescent="0.35">
      <c r="A33" s="97" t="e">
        <f t="shared" si="3"/>
        <v>#REF!</v>
      </c>
      <c r="B33" s="74" t="e">
        <f>+' SCHEDULE'!#REF!</f>
        <v>#REF!</v>
      </c>
      <c r="C33" s="98" t="e">
        <f>+' SCHEDULE'!#REF!</f>
        <v>#REF!</v>
      </c>
      <c r="D33" s="74" t="e">
        <f>+' SCHEDULE'!#REF!</f>
        <v>#REF!</v>
      </c>
      <c r="E33" s="98" t="e">
        <f>+' SCHEDULE'!#REF!</f>
        <v>#REF!</v>
      </c>
      <c r="F33" s="99" t="e">
        <f t="shared" si="2"/>
        <v>#REF!</v>
      </c>
      <c r="G33" s="120" t="s">
        <v>243</v>
      </c>
      <c r="H33" s="120" t="s">
        <v>243</v>
      </c>
      <c r="I33" s="120" t="s">
        <v>243</v>
      </c>
    </row>
    <row r="34" spans="1:9" ht="15.5" x14ac:dyDescent="0.35">
      <c r="A34" s="97" t="e">
        <f t="shared" si="3"/>
        <v>#REF!</v>
      </c>
      <c r="B34" s="74" t="e">
        <f>+' SCHEDULE'!#REF!</f>
        <v>#REF!</v>
      </c>
      <c r="C34" s="98" t="e">
        <f>+' SCHEDULE'!#REF!</f>
        <v>#REF!</v>
      </c>
      <c r="D34" s="74" t="e">
        <f>+' SCHEDULE'!#REF!</f>
        <v>#REF!</v>
      </c>
      <c r="E34" s="98" t="e">
        <f>+' SCHEDULE'!#REF!</f>
        <v>#REF!</v>
      </c>
      <c r="F34" s="99" t="e">
        <f t="shared" si="2"/>
        <v>#REF!</v>
      </c>
      <c r="G34" s="120" t="s">
        <v>243</v>
      </c>
      <c r="H34" s="120" t="s">
        <v>243</v>
      </c>
      <c r="I34" s="120" t="s">
        <v>243</v>
      </c>
    </row>
    <row r="35" spans="1:9" ht="15.5" x14ac:dyDescent="0.35">
      <c r="A35" s="100"/>
      <c r="B35" s="89"/>
      <c r="C35" s="89"/>
      <c r="D35" s="89"/>
      <c r="E35" s="101"/>
      <c r="F35" s="102"/>
      <c r="G35" s="102"/>
      <c r="H35" s="103"/>
      <c r="I35" s="103"/>
    </row>
    <row r="36" spans="1:9" ht="15.5" x14ac:dyDescent="0.35">
      <c r="A36" s="100"/>
      <c r="B36" s="100"/>
      <c r="C36" s="100"/>
      <c r="D36" s="100"/>
      <c r="E36" s="114"/>
      <c r="F36" s="103"/>
      <c r="G36" s="103"/>
      <c r="H36" s="103"/>
      <c r="I36" s="103"/>
    </row>
    <row r="37" spans="1:9" ht="18" x14ac:dyDescent="0.5">
      <c r="A37" s="104"/>
      <c r="B37" s="773" t="s">
        <v>214</v>
      </c>
      <c r="C37" s="773"/>
      <c r="D37" s="773"/>
      <c r="E37" s="773"/>
      <c r="F37" s="773"/>
      <c r="G37" s="773"/>
      <c r="H37" s="773"/>
    </row>
    <row r="38" spans="1:9" ht="17" x14ac:dyDescent="0.5">
      <c r="A38" s="105"/>
      <c r="B38" s="106" t="s">
        <v>215</v>
      </c>
      <c r="C38" s="106" t="s">
        <v>216</v>
      </c>
      <c r="D38" s="107" t="s">
        <v>217</v>
      </c>
      <c r="E38" s="106" t="s">
        <v>218</v>
      </c>
      <c r="F38" s="106" t="s">
        <v>29</v>
      </c>
      <c r="G38" s="106" t="s">
        <v>57</v>
      </c>
      <c r="H38" s="106" t="s">
        <v>236</v>
      </c>
    </row>
    <row r="39" spans="1:9" x14ac:dyDescent="0.35">
      <c r="A39" s="72">
        <v>1</v>
      </c>
      <c r="B39" s="108" t="e">
        <f>+'EMPLOYEE INFORMATION'!#REF!</f>
        <v>#REF!</v>
      </c>
      <c r="C39" s="74" t="e">
        <f>+'EMPLOYEE INFORMATION'!#REF!</f>
        <v>#REF!</v>
      </c>
      <c r="D39" s="74" t="e">
        <f>+'EMPLOYEE INFORMATION'!#REF!</f>
        <v>#REF!</v>
      </c>
      <c r="E39" s="109" t="e">
        <f>+'EMPLOYEE INFORMATION'!#REF!</f>
        <v>#REF!</v>
      </c>
      <c r="F39" s="109" t="e">
        <f>+'EMPLOYEE INFORMATION'!#REF!</f>
        <v>#REF!</v>
      </c>
      <c r="G39" s="109" t="e">
        <f>+'EMPLOYEE INFORMATION'!#REF!</f>
        <v>#REF!</v>
      </c>
      <c r="H39" s="74" t="e">
        <f>+'EMPLOYEE INFORMATION'!#REF!</f>
        <v>#REF!</v>
      </c>
    </row>
    <row r="40" spans="1:9" x14ac:dyDescent="0.35">
      <c r="A40" s="97">
        <f t="shared" ref="A40:A68" si="4">IF(B40=0,"",A39+1)</f>
        <v>2</v>
      </c>
      <c r="B40" s="108" t="str">
        <f>+'EMPLOYEE INFORMATION'!B29</f>
        <v>SEE ATTACHED</v>
      </c>
      <c r="C40" s="74">
        <f>+'EMPLOYEE INFORMATION'!C29</f>
        <v>0</v>
      </c>
      <c r="D40" s="74">
        <f>+'EMPLOYEE INFORMATION'!D29</f>
        <v>0</v>
      </c>
      <c r="E40" s="109">
        <f>+'EMPLOYEE INFORMATION'!H29</f>
        <v>0</v>
      </c>
      <c r="F40" s="109">
        <f>+'EMPLOYEE INFORMATION'!E29</f>
        <v>0</v>
      </c>
      <c r="G40" s="109">
        <f>+'EMPLOYEE INFORMATION'!F29</f>
        <v>0</v>
      </c>
      <c r="H40" s="74">
        <f>+'EMPLOYEE INFORMATION'!G29</f>
        <v>0</v>
      </c>
    </row>
    <row r="41" spans="1:9" x14ac:dyDescent="0.35">
      <c r="A41" s="97" t="str">
        <f t="shared" si="4"/>
        <v/>
      </c>
      <c r="B41" s="108">
        <f>+'EMPLOYEE INFORMATION'!B30</f>
        <v>0</v>
      </c>
      <c r="C41" s="74">
        <f>+'EMPLOYEE INFORMATION'!C30</f>
        <v>0</v>
      </c>
      <c r="D41" s="74">
        <f>+'EMPLOYEE INFORMATION'!D30</f>
        <v>0</v>
      </c>
      <c r="E41" s="109">
        <f>+'EMPLOYEE INFORMATION'!H30</f>
        <v>0</v>
      </c>
      <c r="F41" s="109">
        <f>+'EMPLOYEE INFORMATION'!E30</f>
        <v>0</v>
      </c>
      <c r="G41" s="109">
        <f>+'EMPLOYEE INFORMATION'!F30</f>
        <v>0</v>
      </c>
      <c r="H41" s="74">
        <f>+'EMPLOYEE INFORMATION'!G30</f>
        <v>0</v>
      </c>
    </row>
    <row r="42" spans="1:9" x14ac:dyDescent="0.35">
      <c r="A42" s="97" t="str">
        <f t="shared" si="4"/>
        <v/>
      </c>
      <c r="B42" s="108">
        <f>+'EMPLOYEE INFORMATION'!B31</f>
        <v>0</v>
      </c>
      <c r="C42" s="74">
        <f>+'EMPLOYEE INFORMATION'!C31</f>
        <v>0</v>
      </c>
      <c r="D42" s="74">
        <f>+'EMPLOYEE INFORMATION'!D31</f>
        <v>0</v>
      </c>
      <c r="E42" s="109">
        <f>+'EMPLOYEE INFORMATION'!H31</f>
        <v>0</v>
      </c>
      <c r="F42" s="109">
        <f>+'EMPLOYEE INFORMATION'!E31</f>
        <v>0</v>
      </c>
      <c r="G42" s="109">
        <f>+'EMPLOYEE INFORMATION'!F31</f>
        <v>0</v>
      </c>
      <c r="H42" s="74">
        <f>+'EMPLOYEE INFORMATION'!G31</f>
        <v>0</v>
      </c>
    </row>
    <row r="43" spans="1:9" x14ac:dyDescent="0.35">
      <c r="A43" s="97" t="str">
        <f t="shared" si="4"/>
        <v/>
      </c>
      <c r="B43" s="108">
        <f>+'EMPLOYEE INFORMATION'!B32</f>
        <v>0</v>
      </c>
      <c r="C43" s="74">
        <f>+'EMPLOYEE INFORMATION'!C32</f>
        <v>0</v>
      </c>
      <c r="D43" s="74">
        <f>+'EMPLOYEE INFORMATION'!D32</f>
        <v>0</v>
      </c>
      <c r="E43" s="109">
        <f>+'EMPLOYEE INFORMATION'!H32</f>
        <v>0</v>
      </c>
      <c r="F43" s="109">
        <f>+'EMPLOYEE INFORMATION'!E32</f>
        <v>0</v>
      </c>
      <c r="G43" s="109">
        <f>+'EMPLOYEE INFORMATION'!F32</f>
        <v>0</v>
      </c>
      <c r="H43" s="74">
        <f>+'EMPLOYEE INFORMATION'!G32</f>
        <v>0</v>
      </c>
    </row>
    <row r="44" spans="1:9" x14ac:dyDescent="0.35">
      <c r="A44" s="97" t="str">
        <f t="shared" si="4"/>
        <v/>
      </c>
      <c r="B44" s="108">
        <f>+'EMPLOYEE INFORMATION'!B33</f>
        <v>0</v>
      </c>
      <c r="C44" s="74">
        <f>+'EMPLOYEE INFORMATION'!C33</f>
        <v>0</v>
      </c>
      <c r="D44" s="74">
        <f>+'EMPLOYEE INFORMATION'!D33</f>
        <v>0</v>
      </c>
      <c r="E44" s="109">
        <f>+'EMPLOYEE INFORMATION'!H33</f>
        <v>0</v>
      </c>
      <c r="F44" s="109">
        <f>+'EMPLOYEE INFORMATION'!E33</f>
        <v>0</v>
      </c>
      <c r="G44" s="109">
        <f>+'EMPLOYEE INFORMATION'!F33</f>
        <v>0</v>
      </c>
      <c r="H44" s="74">
        <f>+'EMPLOYEE INFORMATION'!G33</f>
        <v>0</v>
      </c>
    </row>
    <row r="45" spans="1:9" x14ac:dyDescent="0.35">
      <c r="A45" s="97" t="str">
        <f t="shared" si="4"/>
        <v/>
      </c>
      <c r="B45" s="108">
        <f>+'EMPLOYEE INFORMATION'!B34</f>
        <v>0</v>
      </c>
      <c r="C45" s="74">
        <f>+'EMPLOYEE INFORMATION'!C34</f>
        <v>0</v>
      </c>
      <c r="D45" s="74">
        <f>+'EMPLOYEE INFORMATION'!D34</f>
        <v>0</v>
      </c>
      <c r="E45" s="109">
        <f>+'EMPLOYEE INFORMATION'!H34</f>
        <v>0</v>
      </c>
      <c r="F45" s="109">
        <f>+'EMPLOYEE INFORMATION'!E34</f>
        <v>0</v>
      </c>
      <c r="G45" s="109">
        <f>+'EMPLOYEE INFORMATION'!F34</f>
        <v>0</v>
      </c>
      <c r="H45" s="74">
        <f>+'EMPLOYEE INFORMATION'!G34</f>
        <v>0</v>
      </c>
    </row>
    <row r="46" spans="1:9" x14ac:dyDescent="0.35">
      <c r="A46" s="97" t="str">
        <f t="shared" si="4"/>
        <v/>
      </c>
      <c r="B46" s="108">
        <f>+'EMPLOYEE INFORMATION'!B35</f>
        <v>0</v>
      </c>
      <c r="C46" s="74">
        <f>+'EMPLOYEE INFORMATION'!C35</f>
        <v>0</v>
      </c>
      <c r="D46" s="74">
        <f>+'EMPLOYEE INFORMATION'!D35</f>
        <v>0</v>
      </c>
      <c r="E46" s="109">
        <f>+'EMPLOYEE INFORMATION'!H35</f>
        <v>0</v>
      </c>
      <c r="F46" s="109">
        <f>+'EMPLOYEE INFORMATION'!E35</f>
        <v>0</v>
      </c>
      <c r="G46" s="109">
        <f>+'EMPLOYEE INFORMATION'!F35</f>
        <v>0</v>
      </c>
      <c r="H46" s="74">
        <f>+'EMPLOYEE INFORMATION'!G35</f>
        <v>0</v>
      </c>
    </row>
    <row r="47" spans="1:9" x14ac:dyDescent="0.35">
      <c r="A47" s="97" t="str">
        <f t="shared" si="4"/>
        <v/>
      </c>
      <c r="B47" s="108">
        <f>+'EMPLOYEE INFORMATION'!B36</f>
        <v>0</v>
      </c>
      <c r="C47" s="74">
        <f>+'EMPLOYEE INFORMATION'!C36</f>
        <v>0</v>
      </c>
      <c r="D47" s="74">
        <f>+'EMPLOYEE INFORMATION'!D36</f>
        <v>0</v>
      </c>
      <c r="E47" s="109">
        <f>+'EMPLOYEE INFORMATION'!H36</f>
        <v>0</v>
      </c>
      <c r="F47" s="109">
        <f>+'EMPLOYEE INFORMATION'!E36</f>
        <v>0</v>
      </c>
      <c r="G47" s="109">
        <f>+'EMPLOYEE INFORMATION'!F36</f>
        <v>0</v>
      </c>
      <c r="H47" s="74">
        <f>+'EMPLOYEE INFORMATION'!G36</f>
        <v>0</v>
      </c>
    </row>
    <row r="48" spans="1:9" x14ac:dyDescent="0.35">
      <c r="A48" s="97" t="str">
        <f t="shared" si="4"/>
        <v/>
      </c>
      <c r="B48" s="108">
        <f>+'EMPLOYEE INFORMATION'!B37</f>
        <v>0</v>
      </c>
      <c r="C48" s="74">
        <f>+'EMPLOYEE INFORMATION'!C37</f>
        <v>0</v>
      </c>
      <c r="D48" s="74">
        <f>+'EMPLOYEE INFORMATION'!D37</f>
        <v>0</v>
      </c>
      <c r="E48" s="109">
        <f>+'EMPLOYEE INFORMATION'!H37</f>
        <v>0</v>
      </c>
      <c r="F48" s="109">
        <f>+'EMPLOYEE INFORMATION'!E37</f>
        <v>0</v>
      </c>
      <c r="G48" s="109">
        <f>+'EMPLOYEE INFORMATION'!F37</f>
        <v>0</v>
      </c>
      <c r="H48" s="74">
        <f>+'EMPLOYEE INFORMATION'!G37</f>
        <v>0</v>
      </c>
    </row>
    <row r="49" spans="1:8" x14ac:dyDescent="0.35">
      <c r="A49" s="97" t="str">
        <f t="shared" si="4"/>
        <v/>
      </c>
      <c r="B49" s="108">
        <f>+'EMPLOYEE INFORMATION'!B38</f>
        <v>0</v>
      </c>
      <c r="C49" s="74">
        <f>+'EMPLOYEE INFORMATION'!C38</f>
        <v>0</v>
      </c>
      <c r="D49" s="74">
        <f>+'EMPLOYEE INFORMATION'!D38</f>
        <v>0</v>
      </c>
      <c r="E49" s="109">
        <f>+'EMPLOYEE INFORMATION'!H38</f>
        <v>0</v>
      </c>
      <c r="F49" s="109">
        <f>+'EMPLOYEE INFORMATION'!E38</f>
        <v>0</v>
      </c>
      <c r="G49" s="109">
        <f>+'EMPLOYEE INFORMATION'!F38</f>
        <v>0</v>
      </c>
      <c r="H49" s="74">
        <f>+'EMPLOYEE INFORMATION'!G38</f>
        <v>0</v>
      </c>
    </row>
    <row r="50" spans="1:8" x14ac:dyDescent="0.35">
      <c r="A50" s="97" t="str">
        <f t="shared" si="4"/>
        <v/>
      </c>
      <c r="B50" s="108">
        <f>+'EMPLOYEE INFORMATION'!B39</f>
        <v>0</v>
      </c>
      <c r="C50" s="74">
        <f>+'EMPLOYEE INFORMATION'!C39</f>
        <v>0</v>
      </c>
      <c r="D50" s="74">
        <f>+'EMPLOYEE INFORMATION'!D39</f>
        <v>0</v>
      </c>
      <c r="E50" s="109">
        <f>+'EMPLOYEE INFORMATION'!H39</f>
        <v>0</v>
      </c>
      <c r="F50" s="109">
        <f>+'EMPLOYEE INFORMATION'!E39</f>
        <v>0</v>
      </c>
      <c r="G50" s="109">
        <f>+'EMPLOYEE INFORMATION'!F39</f>
        <v>0</v>
      </c>
      <c r="H50" s="74">
        <f>+'EMPLOYEE INFORMATION'!G39</f>
        <v>0</v>
      </c>
    </row>
    <row r="51" spans="1:8" x14ac:dyDescent="0.35">
      <c r="A51" s="97" t="str">
        <f t="shared" si="4"/>
        <v/>
      </c>
      <c r="B51" s="108">
        <f>+'EMPLOYEE INFORMATION'!B40</f>
        <v>0</v>
      </c>
      <c r="C51" s="74">
        <f>+'EMPLOYEE INFORMATION'!C40</f>
        <v>0</v>
      </c>
      <c r="D51" s="74">
        <f>+'EMPLOYEE INFORMATION'!D40</f>
        <v>0</v>
      </c>
      <c r="E51" s="109">
        <f>+'EMPLOYEE INFORMATION'!H40</f>
        <v>0</v>
      </c>
      <c r="F51" s="109">
        <f>+'EMPLOYEE INFORMATION'!E40</f>
        <v>0</v>
      </c>
      <c r="G51" s="109">
        <f>+'EMPLOYEE INFORMATION'!F40</f>
        <v>0</v>
      </c>
      <c r="H51" s="74">
        <f>+'EMPLOYEE INFORMATION'!G40</f>
        <v>0</v>
      </c>
    </row>
    <row r="52" spans="1:8" x14ac:dyDescent="0.35">
      <c r="A52" s="97" t="str">
        <f t="shared" si="4"/>
        <v/>
      </c>
      <c r="B52" s="108">
        <f>+'EMPLOYEE INFORMATION'!B41</f>
        <v>0</v>
      </c>
      <c r="C52" s="74">
        <f>+'EMPLOYEE INFORMATION'!C41</f>
        <v>0</v>
      </c>
      <c r="D52" s="74">
        <f>+'EMPLOYEE INFORMATION'!D41</f>
        <v>0</v>
      </c>
      <c r="E52" s="109">
        <f>+'EMPLOYEE INFORMATION'!H41</f>
        <v>0</v>
      </c>
      <c r="F52" s="109">
        <f>+'EMPLOYEE INFORMATION'!E41</f>
        <v>0</v>
      </c>
      <c r="G52" s="109">
        <f>+'EMPLOYEE INFORMATION'!F41</f>
        <v>0</v>
      </c>
      <c r="H52" s="74">
        <f>+'EMPLOYEE INFORMATION'!G41</f>
        <v>0</v>
      </c>
    </row>
    <row r="53" spans="1:8" x14ac:dyDescent="0.35">
      <c r="A53" s="97" t="str">
        <f t="shared" si="4"/>
        <v/>
      </c>
      <c r="B53" s="108">
        <f>+'EMPLOYEE INFORMATION'!B42</f>
        <v>0</v>
      </c>
      <c r="C53" s="74">
        <f>+'EMPLOYEE INFORMATION'!C42</f>
        <v>0</v>
      </c>
      <c r="D53" s="74">
        <f>+'EMPLOYEE INFORMATION'!D42</f>
        <v>0</v>
      </c>
      <c r="E53" s="109">
        <f>+'EMPLOYEE INFORMATION'!H42</f>
        <v>0</v>
      </c>
      <c r="F53" s="109">
        <f>+'EMPLOYEE INFORMATION'!E42</f>
        <v>0</v>
      </c>
      <c r="G53" s="109">
        <f>+'EMPLOYEE INFORMATION'!F42</f>
        <v>0</v>
      </c>
      <c r="H53" s="74">
        <f>+'EMPLOYEE INFORMATION'!G42</f>
        <v>0</v>
      </c>
    </row>
    <row r="54" spans="1:8" x14ac:dyDescent="0.35">
      <c r="A54" s="97" t="str">
        <f t="shared" si="4"/>
        <v/>
      </c>
      <c r="B54" s="108">
        <f>+'EMPLOYEE INFORMATION'!B43</f>
        <v>0</v>
      </c>
      <c r="C54" s="74">
        <f>+'EMPLOYEE INFORMATION'!C43</f>
        <v>0</v>
      </c>
      <c r="D54" s="74">
        <f>+'EMPLOYEE INFORMATION'!D43</f>
        <v>0</v>
      </c>
      <c r="E54" s="109">
        <f>+'EMPLOYEE INFORMATION'!H43</f>
        <v>0</v>
      </c>
      <c r="F54" s="109">
        <f>+'EMPLOYEE INFORMATION'!E43</f>
        <v>0</v>
      </c>
      <c r="G54" s="109">
        <f>+'EMPLOYEE INFORMATION'!F43</f>
        <v>0</v>
      </c>
      <c r="H54" s="74">
        <f>+'EMPLOYEE INFORMATION'!G43</f>
        <v>0</v>
      </c>
    </row>
    <row r="55" spans="1:8" x14ac:dyDescent="0.35">
      <c r="A55" s="97" t="str">
        <f t="shared" si="4"/>
        <v/>
      </c>
      <c r="B55" s="108">
        <f>+'EMPLOYEE INFORMATION'!B44</f>
        <v>0</v>
      </c>
      <c r="C55" s="74">
        <f>+'EMPLOYEE INFORMATION'!C44</f>
        <v>0</v>
      </c>
      <c r="D55" s="74">
        <f>+'EMPLOYEE INFORMATION'!D44</f>
        <v>0</v>
      </c>
      <c r="E55" s="109">
        <f>+'EMPLOYEE INFORMATION'!H44</f>
        <v>0</v>
      </c>
      <c r="F55" s="109">
        <f>+'EMPLOYEE INFORMATION'!E44</f>
        <v>0</v>
      </c>
      <c r="G55" s="109">
        <f>+'EMPLOYEE INFORMATION'!F44</f>
        <v>0</v>
      </c>
      <c r="H55" s="74">
        <f>+'EMPLOYEE INFORMATION'!G44</f>
        <v>0</v>
      </c>
    </row>
    <row r="56" spans="1:8" x14ac:dyDescent="0.35">
      <c r="A56" s="97" t="e">
        <f t="shared" si="4"/>
        <v>#REF!</v>
      </c>
      <c r="B56" s="108" t="e">
        <f>+'EMPLOYEE INFORMATION'!#REF!</f>
        <v>#REF!</v>
      </c>
      <c r="C56" s="74" t="e">
        <f>+'EMPLOYEE INFORMATION'!#REF!</f>
        <v>#REF!</v>
      </c>
      <c r="D56" s="74" t="e">
        <f>+'EMPLOYEE INFORMATION'!#REF!</f>
        <v>#REF!</v>
      </c>
      <c r="E56" s="109" t="e">
        <f>+'EMPLOYEE INFORMATION'!#REF!</f>
        <v>#REF!</v>
      </c>
      <c r="F56" s="109" t="e">
        <f>+'EMPLOYEE INFORMATION'!#REF!</f>
        <v>#REF!</v>
      </c>
      <c r="G56" s="109" t="e">
        <f>+'EMPLOYEE INFORMATION'!#REF!</f>
        <v>#REF!</v>
      </c>
      <c r="H56" s="74" t="e">
        <f>+'EMPLOYEE INFORMATION'!#REF!</f>
        <v>#REF!</v>
      </c>
    </row>
    <row r="57" spans="1:8" x14ac:dyDescent="0.35">
      <c r="A57" s="97" t="e">
        <f t="shared" si="4"/>
        <v>#REF!</v>
      </c>
      <c r="B57" s="108" t="e">
        <f>+'EMPLOYEE INFORMATION'!#REF!</f>
        <v>#REF!</v>
      </c>
      <c r="C57" s="74" t="e">
        <f>+'EMPLOYEE INFORMATION'!#REF!</f>
        <v>#REF!</v>
      </c>
      <c r="D57" s="74" t="e">
        <f>+'EMPLOYEE INFORMATION'!#REF!</f>
        <v>#REF!</v>
      </c>
      <c r="E57" s="109" t="e">
        <f>+'EMPLOYEE INFORMATION'!#REF!</f>
        <v>#REF!</v>
      </c>
      <c r="F57" s="109" t="e">
        <f>+'EMPLOYEE INFORMATION'!#REF!</f>
        <v>#REF!</v>
      </c>
      <c r="G57" s="109" t="e">
        <f>+'EMPLOYEE INFORMATION'!#REF!</f>
        <v>#REF!</v>
      </c>
      <c r="H57" s="74" t="e">
        <f>+'EMPLOYEE INFORMATION'!#REF!</f>
        <v>#REF!</v>
      </c>
    </row>
    <row r="58" spans="1:8" x14ac:dyDescent="0.35">
      <c r="A58" s="97" t="e">
        <f t="shared" si="4"/>
        <v>#REF!</v>
      </c>
      <c r="B58" s="108" t="e">
        <f>+'EMPLOYEE INFORMATION'!#REF!</f>
        <v>#REF!</v>
      </c>
      <c r="C58" s="74" t="e">
        <f>+'EMPLOYEE INFORMATION'!#REF!</f>
        <v>#REF!</v>
      </c>
      <c r="D58" s="74" t="e">
        <f>+'EMPLOYEE INFORMATION'!#REF!</f>
        <v>#REF!</v>
      </c>
      <c r="E58" s="109" t="e">
        <f>+'EMPLOYEE INFORMATION'!#REF!</f>
        <v>#REF!</v>
      </c>
      <c r="F58" s="109" t="e">
        <f>+'EMPLOYEE INFORMATION'!#REF!</f>
        <v>#REF!</v>
      </c>
      <c r="G58" s="109" t="e">
        <f>+'EMPLOYEE INFORMATION'!#REF!</f>
        <v>#REF!</v>
      </c>
      <c r="H58" s="74" t="e">
        <f>+'EMPLOYEE INFORMATION'!#REF!</f>
        <v>#REF!</v>
      </c>
    </row>
    <row r="59" spans="1:8" x14ac:dyDescent="0.35">
      <c r="A59" s="97" t="e">
        <f t="shared" si="4"/>
        <v>#REF!</v>
      </c>
      <c r="B59" s="108" t="e">
        <f>+'EMPLOYEE INFORMATION'!#REF!</f>
        <v>#REF!</v>
      </c>
      <c r="C59" s="74" t="e">
        <f>+'EMPLOYEE INFORMATION'!#REF!</f>
        <v>#REF!</v>
      </c>
      <c r="D59" s="74" t="e">
        <f>+'EMPLOYEE INFORMATION'!#REF!</f>
        <v>#REF!</v>
      </c>
      <c r="E59" s="109" t="e">
        <f>+'EMPLOYEE INFORMATION'!#REF!</f>
        <v>#REF!</v>
      </c>
      <c r="F59" s="109" t="e">
        <f>+'EMPLOYEE INFORMATION'!#REF!</f>
        <v>#REF!</v>
      </c>
      <c r="G59" s="109" t="e">
        <f>+'EMPLOYEE INFORMATION'!#REF!</f>
        <v>#REF!</v>
      </c>
      <c r="H59" s="74" t="e">
        <f>+'EMPLOYEE INFORMATION'!#REF!</f>
        <v>#REF!</v>
      </c>
    </row>
    <row r="60" spans="1:8" x14ac:dyDescent="0.35">
      <c r="A60" s="97" t="e">
        <f t="shared" si="4"/>
        <v>#REF!</v>
      </c>
      <c r="B60" s="108" t="e">
        <f>+'EMPLOYEE INFORMATION'!#REF!</f>
        <v>#REF!</v>
      </c>
      <c r="C60" s="74" t="e">
        <f>+'EMPLOYEE INFORMATION'!#REF!</f>
        <v>#REF!</v>
      </c>
      <c r="D60" s="74" t="e">
        <f>+'EMPLOYEE INFORMATION'!#REF!</f>
        <v>#REF!</v>
      </c>
      <c r="E60" s="109" t="e">
        <f>+'EMPLOYEE INFORMATION'!#REF!</f>
        <v>#REF!</v>
      </c>
      <c r="F60" s="109" t="e">
        <f>+'EMPLOYEE INFORMATION'!#REF!</f>
        <v>#REF!</v>
      </c>
      <c r="G60" s="109" t="e">
        <f>+'EMPLOYEE INFORMATION'!#REF!</f>
        <v>#REF!</v>
      </c>
      <c r="H60" s="74" t="e">
        <f>+'EMPLOYEE INFORMATION'!#REF!</f>
        <v>#REF!</v>
      </c>
    </row>
    <row r="61" spans="1:8" x14ac:dyDescent="0.35">
      <c r="A61" s="97" t="e">
        <f t="shared" si="4"/>
        <v>#REF!</v>
      </c>
      <c r="B61" s="108" t="e">
        <f>+'EMPLOYEE INFORMATION'!#REF!</f>
        <v>#REF!</v>
      </c>
      <c r="C61" s="74" t="e">
        <f>+'EMPLOYEE INFORMATION'!#REF!</f>
        <v>#REF!</v>
      </c>
      <c r="D61" s="74" t="e">
        <f>+'EMPLOYEE INFORMATION'!#REF!</f>
        <v>#REF!</v>
      </c>
      <c r="E61" s="109" t="e">
        <f>+'EMPLOYEE INFORMATION'!#REF!</f>
        <v>#REF!</v>
      </c>
      <c r="F61" s="109" t="e">
        <f>+'EMPLOYEE INFORMATION'!#REF!</f>
        <v>#REF!</v>
      </c>
      <c r="G61" s="109" t="e">
        <f>+'EMPLOYEE INFORMATION'!#REF!</f>
        <v>#REF!</v>
      </c>
      <c r="H61" s="74" t="e">
        <f>+'EMPLOYEE INFORMATION'!#REF!</f>
        <v>#REF!</v>
      </c>
    </row>
    <row r="62" spans="1:8" x14ac:dyDescent="0.35">
      <c r="A62" s="97" t="e">
        <f t="shared" si="4"/>
        <v>#REF!</v>
      </c>
      <c r="B62" s="108" t="e">
        <f>+'EMPLOYEE INFORMATION'!#REF!</f>
        <v>#REF!</v>
      </c>
      <c r="C62" s="74" t="e">
        <f>+'EMPLOYEE INFORMATION'!#REF!</f>
        <v>#REF!</v>
      </c>
      <c r="D62" s="74" t="e">
        <f>+'EMPLOYEE INFORMATION'!#REF!</f>
        <v>#REF!</v>
      </c>
      <c r="E62" s="109" t="e">
        <f>+'EMPLOYEE INFORMATION'!#REF!</f>
        <v>#REF!</v>
      </c>
      <c r="F62" s="109" t="e">
        <f>+'EMPLOYEE INFORMATION'!#REF!</f>
        <v>#REF!</v>
      </c>
      <c r="G62" s="109" t="e">
        <f>+'EMPLOYEE INFORMATION'!#REF!</f>
        <v>#REF!</v>
      </c>
      <c r="H62" s="74" t="e">
        <f>+'EMPLOYEE INFORMATION'!#REF!</f>
        <v>#REF!</v>
      </c>
    </row>
    <row r="63" spans="1:8" x14ac:dyDescent="0.35">
      <c r="A63" s="97" t="e">
        <f t="shared" si="4"/>
        <v>#REF!</v>
      </c>
      <c r="B63" s="108" t="e">
        <f>+'EMPLOYEE INFORMATION'!#REF!</f>
        <v>#REF!</v>
      </c>
      <c r="C63" s="74" t="e">
        <f>+'EMPLOYEE INFORMATION'!#REF!</f>
        <v>#REF!</v>
      </c>
      <c r="D63" s="74" t="e">
        <f>+'EMPLOYEE INFORMATION'!#REF!</f>
        <v>#REF!</v>
      </c>
      <c r="E63" s="109" t="e">
        <f>+'EMPLOYEE INFORMATION'!#REF!</f>
        <v>#REF!</v>
      </c>
      <c r="F63" s="109" t="e">
        <f>+'EMPLOYEE INFORMATION'!#REF!</f>
        <v>#REF!</v>
      </c>
      <c r="G63" s="109" t="e">
        <f>+'EMPLOYEE INFORMATION'!#REF!</f>
        <v>#REF!</v>
      </c>
      <c r="H63" s="74" t="e">
        <f>+'EMPLOYEE INFORMATION'!#REF!</f>
        <v>#REF!</v>
      </c>
    </row>
    <row r="64" spans="1:8" x14ac:dyDescent="0.35">
      <c r="A64" s="97" t="e">
        <f t="shared" si="4"/>
        <v>#REF!</v>
      </c>
      <c r="B64" s="108" t="e">
        <f>+'EMPLOYEE INFORMATION'!#REF!</f>
        <v>#REF!</v>
      </c>
      <c r="C64" s="74" t="e">
        <f>+'EMPLOYEE INFORMATION'!#REF!</f>
        <v>#REF!</v>
      </c>
      <c r="D64" s="74" t="e">
        <f>+'EMPLOYEE INFORMATION'!#REF!</f>
        <v>#REF!</v>
      </c>
      <c r="E64" s="109" t="e">
        <f>+'EMPLOYEE INFORMATION'!#REF!</f>
        <v>#REF!</v>
      </c>
      <c r="F64" s="109" t="e">
        <f>+'EMPLOYEE INFORMATION'!#REF!</f>
        <v>#REF!</v>
      </c>
      <c r="G64" s="109" t="e">
        <f>+'EMPLOYEE INFORMATION'!#REF!</f>
        <v>#REF!</v>
      </c>
      <c r="H64" s="74" t="e">
        <f>+'EMPLOYEE INFORMATION'!#REF!</f>
        <v>#REF!</v>
      </c>
    </row>
    <row r="65" spans="1:13" x14ac:dyDescent="0.35">
      <c r="A65" s="97" t="e">
        <f t="shared" si="4"/>
        <v>#REF!</v>
      </c>
      <c r="B65" s="108" t="e">
        <f>+'EMPLOYEE INFORMATION'!#REF!</f>
        <v>#REF!</v>
      </c>
      <c r="C65" s="74" t="e">
        <f>+'EMPLOYEE INFORMATION'!#REF!</f>
        <v>#REF!</v>
      </c>
      <c r="D65" s="74" t="e">
        <f>+'EMPLOYEE INFORMATION'!#REF!</f>
        <v>#REF!</v>
      </c>
      <c r="E65" s="109" t="e">
        <f>+'EMPLOYEE INFORMATION'!#REF!</f>
        <v>#REF!</v>
      </c>
      <c r="F65" s="109" t="e">
        <f>+'EMPLOYEE INFORMATION'!#REF!</f>
        <v>#REF!</v>
      </c>
      <c r="G65" s="109" t="e">
        <f>+'EMPLOYEE INFORMATION'!#REF!</f>
        <v>#REF!</v>
      </c>
      <c r="H65" s="74" t="e">
        <f>+'EMPLOYEE INFORMATION'!#REF!</f>
        <v>#REF!</v>
      </c>
    </row>
    <row r="66" spans="1:13" x14ac:dyDescent="0.35">
      <c r="A66" s="97" t="e">
        <f t="shared" si="4"/>
        <v>#REF!</v>
      </c>
      <c r="B66" s="108" t="e">
        <f>+'EMPLOYEE INFORMATION'!#REF!</f>
        <v>#REF!</v>
      </c>
      <c r="C66" s="74" t="e">
        <f>+'EMPLOYEE INFORMATION'!#REF!</f>
        <v>#REF!</v>
      </c>
      <c r="D66" s="74" t="e">
        <f>+'EMPLOYEE INFORMATION'!#REF!</f>
        <v>#REF!</v>
      </c>
      <c r="E66" s="109" t="e">
        <f>+'EMPLOYEE INFORMATION'!#REF!</f>
        <v>#REF!</v>
      </c>
      <c r="F66" s="109" t="e">
        <f>+'EMPLOYEE INFORMATION'!#REF!</f>
        <v>#REF!</v>
      </c>
      <c r="G66" s="109" t="e">
        <f>+'EMPLOYEE INFORMATION'!#REF!</f>
        <v>#REF!</v>
      </c>
      <c r="H66" s="74" t="e">
        <f>+'EMPLOYEE INFORMATION'!#REF!</f>
        <v>#REF!</v>
      </c>
      <c r="M66" s="58"/>
    </row>
    <row r="67" spans="1:13" x14ac:dyDescent="0.35">
      <c r="A67" s="97" t="e">
        <f t="shared" si="4"/>
        <v>#REF!</v>
      </c>
      <c r="B67" s="108" t="e">
        <f>+'EMPLOYEE INFORMATION'!#REF!</f>
        <v>#REF!</v>
      </c>
      <c r="C67" s="74" t="e">
        <f>+'EMPLOYEE INFORMATION'!#REF!</f>
        <v>#REF!</v>
      </c>
      <c r="D67" s="74" t="e">
        <f>+'EMPLOYEE INFORMATION'!#REF!</f>
        <v>#REF!</v>
      </c>
      <c r="E67" s="109" t="e">
        <f>+'EMPLOYEE INFORMATION'!#REF!</f>
        <v>#REF!</v>
      </c>
      <c r="F67" s="109" t="e">
        <f>+'EMPLOYEE INFORMATION'!#REF!</f>
        <v>#REF!</v>
      </c>
      <c r="G67" s="109" t="e">
        <f>+'EMPLOYEE INFORMATION'!#REF!</f>
        <v>#REF!</v>
      </c>
      <c r="H67" s="74" t="e">
        <f>+'EMPLOYEE INFORMATION'!#REF!</f>
        <v>#REF!</v>
      </c>
      <c r="M67" s="58"/>
    </row>
    <row r="68" spans="1:13" x14ac:dyDescent="0.35">
      <c r="A68" s="97" t="e">
        <f t="shared" si="4"/>
        <v>#REF!</v>
      </c>
      <c r="B68" s="108" t="e">
        <f>+'EMPLOYEE INFORMATION'!#REF!</f>
        <v>#REF!</v>
      </c>
      <c r="C68" s="74" t="e">
        <f>+'EMPLOYEE INFORMATION'!#REF!</f>
        <v>#REF!</v>
      </c>
      <c r="D68" s="74" t="e">
        <f>+'EMPLOYEE INFORMATION'!#REF!</f>
        <v>#REF!</v>
      </c>
      <c r="E68" s="109" t="e">
        <f>+'EMPLOYEE INFORMATION'!#REF!</f>
        <v>#REF!</v>
      </c>
      <c r="F68" s="109" t="e">
        <f>+'EMPLOYEE INFORMATION'!#REF!</f>
        <v>#REF!</v>
      </c>
      <c r="G68" s="109" t="e">
        <f>+'EMPLOYEE INFORMATION'!#REF!</f>
        <v>#REF!</v>
      </c>
      <c r="H68" s="74" t="e">
        <f>+'EMPLOYEE INFORMATION'!#REF!</f>
        <v>#REF!</v>
      </c>
      <c r="M68" s="58"/>
    </row>
    <row r="69" spans="1:13" x14ac:dyDescent="0.35">
      <c r="A69" s="100"/>
      <c r="B69" s="100"/>
      <c r="C69" s="100"/>
      <c r="D69" s="100"/>
      <c r="E69" s="100"/>
      <c r="F69" s="110"/>
      <c r="G69" s="100"/>
      <c r="H69" s="100"/>
      <c r="I69" s="111"/>
      <c r="M69" s="58"/>
    </row>
    <row r="70" spans="1:13" x14ac:dyDescent="0.35">
      <c r="A70" s="100"/>
      <c r="B70" s="100"/>
      <c r="C70" s="100"/>
      <c r="D70" s="100"/>
      <c r="E70" s="100"/>
      <c r="F70" s="110"/>
      <c r="G70" s="100"/>
      <c r="H70" s="100"/>
      <c r="I70" s="111"/>
      <c r="M70" s="58"/>
    </row>
    <row r="72" spans="1:13" x14ac:dyDescent="0.35">
      <c r="A72" s="755" t="s">
        <v>219</v>
      </c>
      <c r="B72" s="755"/>
      <c r="C72" s="755"/>
      <c r="D72" s="755"/>
      <c r="E72" s="755"/>
      <c r="F72" s="755"/>
      <c r="G72" s="755"/>
      <c r="H72" s="755"/>
      <c r="I72" s="755"/>
    </row>
    <row r="73" spans="1:13" x14ac:dyDescent="0.35">
      <c r="A73" s="112"/>
      <c r="B73" s="112"/>
      <c r="C73" s="112"/>
      <c r="D73" s="112"/>
      <c r="E73" s="112"/>
      <c r="F73" s="112"/>
      <c r="G73" s="112"/>
      <c r="H73" s="112"/>
      <c r="I73" s="112"/>
    </row>
    <row r="74" spans="1:13" x14ac:dyDescent="0.35">
      <c r="A74" s="742" t="s">
        <v>210</v>
      </c>
      <c r="B74" s="756" t="s">
        <v>220</v>
      </c>
      <c r="C74" s="756"/>
      <c r="D74" s="756"/>
      <c r="E74" s="756"/>
      <c r="F74" s="756"/>
      <c r="G74" s="756"/>
      <c r="H74" s="756"/>
      <c r="I74" s="756"/>
    </row>
    <row r="75" spans="1:13" x14ac:dyDescent="0.35">
      <c r="A75" s="742"/>
      <c r="B75" s="756"/>
      <c r="C75" s="756"/>
      <c r="D75" s="756"/>
      <c r="E75" s="756"/>
      <c r="F75" s="756"/>
      <c r="G75" s="756"/>
      <c r="H75" s="756"/>
      <c r="I75" s="756"/>
    </row>
    <row r="76" spans="1:13" x14ac:dyDescent="0.35">
      <c r="A76" s="757" t="s">
        <v>221</v>
      </c>
      <c r="B76" s="759" t="s">
        <v>222</v>
      </c>
      <c r="C76" s="760"/>
      <c r="D76" s="760"/>
      <c r="E76" s="760"/>
      <c r="F76" s="760"/>
      <c r="G76" s="760"/>
      <c r="H76" s="760"/>
      <c r="I76" s="761"/>
    </row>
    <row r="77" spans="1:13" x14ac:dyDescent="0.35">
      <c r="A77" s="758"/>
      <c r="B77" s="762"/>
      <c r="C77" s="763"/>
      <c r="D77" s="763"/>
      <c r="E77" s="763"/>
      <c r="F77" s="763"/>
      <c r="G77" s="763"/>
      <c r="H77" s="763"/>
      <c r="I77" s="764"/>
    </row>
    <row r="78" spans="1:13" x14ac:dyDescent="0.35">
      <c r="A78" s="765" t="s">
        <v>223</v>
      </c>
      <c r="B78" s="767" t="s">
        <v>224</v>
      </c>
      <c r="C78" s="768"/>
      <c r="D78" s="768"/>
      <c r="E78" s="768"/>
      <c r="F78" s="768"/>
      <c r="G78" s="768"/>
      <c r="H78" s="768"/>
      <c r="I78" s="769"/>
    </row>
    <row r="79" spans="1:13" x14ac:dyDescent="0.35">
      <c r="A79" s="766"/>
      <c r="B79" s="770"/>
      <c r="C79" s="771"/>
      <c r="D79" s="771"/>
      <c r="E79" s="771"/>
      <c r="F79" s="771"/>
      <c r="G79" s="771"/>
      <c r="H79" s="771"/>
      <c r="I79" s="772"/>
    </row>
    <row r="80" spans="1:13" x14ac:dyDescent="0.35">
      <c r="A80" s="744" t="s">
        <v>225</v>
      </c>
      <c r="B80" s="746" t="s">
        <v>226</v>
      </c>
      <c r="C80" s="747"/>
      <c r="D80" s="747"/>
      <c r="E80" s="747"/>
      <c r="F80" s="747"/>
      <c r="G80" s="747"/>
      <c r="H80" s="747"/>
      <c r="I80" s="748"/>
    </row>
    <row r="81" spans="1:9" x14ac:dyDescent="0.35">
      <c r="A81" s="745"/>
      <c r="B81" s="749"/>
      <c r="C81" s="750"/>
      <c r="D81" s="750"/>
      <c r="E81" s="750"/>
      <c r="F81" s="750"/>
      <c r="G81" s="750"/>
      <c r="H81" s="750"/>
      <c r="I81" s="751"/>
    </row>
    <row r="82" spans="1:9" x14ac:dyDescent="0.35">
      <c r="A82" s="752" t="s">
        <v>227</v>
      </c>
      <c r="B82" s="753" t="s">
        <v>228</v>
      </c>
      <c r="C82" s="753"/>
      <c r="D82" s="753"/>
      <c r="E82" s="753"/>
      <c r="F82" s="753"/>
      <c r="G82" s="753"/>
      <c r="H82" s="753"/>
      <c r="I82" s="753"/>
    </row>
    <row r="83" spans="1:9" x14ac:dyDescent="0.35">
      <c r="A83" s="752"/>
      <c r="B83" s="753"/>
      <c r="C83" s="753"/>
      <c r="D83" s="753"/>
      <c r="E83" s="753"/>
      <c r="F83" s="753"/>
      <c r="G83" s="753"/>
      <c r="H83" s="753"/>
      <c r="I83" s="753"/>
    </row>
    <row r="84" spans="1:9" x14ac:dyDescent="0.35">
      <c r="A84" s="752" t="s">
        <v>229</v>
      </c>
      <c r="B84" s="754" t="s">
        <v>230</v>
      </c>
      <c r="C84" s="754"/>
      <c r="D84" s="754"/>
      <c r="E84" s="754"/>
      <c r="F84" s="754"/>
      <c r="G84" s="754"/>
      <c r="H84" s="754"/>
      <c r="I84" s="754"/>
    </row>
    <row r="85" spans="1:9" x14ac:dyDescent="0.35">
      <c r="A85" s="752"/>
      <c r="B85" s="754"/>
      <c r="C85" s="754"/>
      <c r="D85" s="754"/>
      <c r="E85" s="754"/>
      <c r="F85" s="754"/>
      <c r="G85" s="754"/>
      <c r="H85" s="754"/>
      <c r="I85" s="754"/>
    </row>
    <row r="86" spans="1:9" x14ac:dyDescent="0.35">
      <c r="A86" s="742" t="s">
        <v>231</v>
      </c>
      <c r="B86" s="743" t="s">
        <v>232</v>
      </c>
      <c r="C86" s="743"/>
      <c r="D86" s="743"/>
      <c r="E86" s="743"/>
      <c r="F86" s="743"/>
      <c r="G86" s="743"/>
      <c r="H86" s="743"/>
      <c r="I86" s="743"/>
    </row>
    <row r="87" spans="1:9" x14ac:dyDescent="0.35">
      <c r="A87" s="742"/>
      <c r="B87" s="743"/>
      <c r="C87" s="743"/>
      <c r="D87" s="743"/>
      <c r="E87" s="743"/>
      <c r="F87" s="743"/>
      <c r="G87" s="743"/>
      <c r="H87" s="743"/>
      <c r="I87" s="743"/>
    </row>
  </sheetData>
  <mergeCells count="27">
    <mergeCell ref="B37:H37"/>
    <mergeCell ref="A2:I2"/>
    <mergeCell ref="A3:B3"/>
    <mergeCell ref="A4:B4"/>
    <mergeCell ref="A5:B5"/>
    <mergeCell ref="C5:F5"/>
    <mergeCell ref="A6:B6"/>
    <mergeCell ref="A7:B7"/>
    <mergeCell ref="A8:B8"/>
    <mergeCell ref="A11:E11"/>
    <mergeCell ref="F11:I11"/>
    <mergeCell ref="B1:I1"/>
    <mergeCell ref="A86:A87"/>
    <mergeCell ref="B86:I87"/>
    <mergeCell ref="A80:A81"/>
    <mergeCell ref="B80:I81"/>
    <mergeCell ref="A82:A83"/>
    <mergeCell ref="B82:I83"/>
    <mergeCell ref="A84:A85"/>
    <mergeCell ref="B84:I85"/>
    <mergeCell ref="A72:I72"/>
    <mergeCell ref="A74:A75"/>
    <mergeCell ref="B74:I75"/>
    <mergeCell ref="A76:A77"/>
    <mergeCell ref="B76:I77"/>
    <mergeCell ref="A78:A79"/>
    <mergeCell ref="B78:I7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LISTS!$A$6:$A$15</xm:f>
          </x14:formula1>
          <xm:sqref>A4:B4</xm:sqref>
        </x14:dataValidation>
        <x14:dataValidation type="list" allowBlank="1" showInputMessage="1" showErrorMessage="1" xr:uid="{00000000-0002-0000-0700-000001000000}">
          <x14:formula1>
            <xm:f>LISTS!$D$7:$D$8</xm:f>
          </x14:formula1>
          <xm:sqref>G35:I36 F13:F36</xm:sqref>
        </x14:dataValidation>
        <x14:dataValidation type="list" allowBlank="1" showInputMessage="1" showErrorMessage="1" xr:uid="{00000000-0002-0000-0700-000002000000}">
          <x14:formula1>
            <xm:f>LISTS!$D$6:$D$67</xm:f>
          </x14:formula1>
          <xm:sqref>G13:I34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3"/>
  <sheetViews>
    <sheetView view="pageBreakPreview" zoomScale="60" zoomScaleNormal="100" workbookViewId="0">
      <selection activeCell="I25" sqref="I25"/>
    </sheetView>
  </sheetViews>
  <sheetFormatPr defaultRowHeight="14.5" x14ac:dyDescent="0.35"/>
  <cols>
    <col min="2" max="2" width="16.1796875" customWidth="1"/>
    <col min="3" max="3" width="22.7265625" customWidth="1"/>
    <col min="5" max="5" width="25.453125" customWidth="1"/>
    <col min="6" max="6" width="36" customWidth="1"/>
    <col min="9" max="9" width="26.1796875" customWidth="1"/>
    <col min="11" max="11" width="19.7265625" customWidth="1"/>
    <col min="15" max="15" width="21.81640625" customWidth="1"/>
  </cols>
  <sheetData>
    <row r="1" spans="1:15" x14ac:dyDescent="0.35">
      <c r="A1" t="s">
        <v>138</v>
      </c>
      <c r="F1" t="s">
        <v>307</v>
      </c>
    </row>
    <row r="2" spans="1:15" x14ac:dyDescent="0.35">
      <c r="A2" t="s">
        <v>136</v>
      </c>
      <c r="F2" t="s">
        <v>306</v>
      </c>
      <c r="G2">
        <f>IFERROR(MATCH(F2,Application!#REF!,FALSE),0)</f>
        <v>0</v>
      </c>
      <c r="O2" t="s">
        <v>142</v>
      </c>
    </row>
    <row r="3" spans="1:15" x14ac:dyDescent="0.35">
      <c r="A3" t="s">
        <v>137</v>
      </c>
      <c r="F3" t="s">
        <v>308</v>
      </c>
      <c r="G3" s="194" t="e">
        <f>+Application!#REF!+Application!#REF!+Application!#REF!+Application!#REF!</f>
        <v>#REF!</v>
      </c>
      <c r="O3" t="s">
        <v>305</v>
      </c>
    </row>
    <row r="4" spans="1:15" x14ac:dyDescent="0.35">
      <c r="O4" t="s">
        <v>146</v>
      </c>
    </row>
    <row r="5" spans="1:15" x14ac:dyDescent="0.35">
      <c r="O5" t="s">
        <v>300</v>
      </c>
    </row>
    <row r="6" spans="1:15" x14ac:dyDescent="0.35">
      <c r="A6" t="s">
        <v>243</v>
      </c>
      <c r="D6" t="s">
        <v>243</v>
      </c>
      <c r="K6" t="s">
        <v>142</v>
      </c>
      <c r="O6" t="s">
        <v>293</v>
      </c>
    </row>
    <row r="7" spans="1:15" x14ac:dyDescent="0.35">
      <c r="A7" t="s">
        <v>233</v>
      </c>
      <c r="D7" t="s">
        <v>234</v>
      </c>
      <c r="K7" t="s">
        <v>136</v>
      </c>
      <c r="O7" t="s">
        <v>296</v>
      </c>
    </row>
    <row r="8" spans="1:15" x14ac:dyDescent="0.35">
      <c r="A8" t="s">
        <v>193</v>
      </c>
      <c r="D8" t="s">
        <v>235</v>
      </c>
      <c r="K8" t="s">
        <v>137</v>
      </c>
      <c r="O8" t="s">
        <v>294</v>
      </c>
    </row>
    <row r="9" spans="1:15" x14ac:dyDescent="0.35">
      <c r="O9" t="s">
        <v>295</v>
      </c>
    </row>
    <row r="10" spans="1:15" x14ac:dyDescent="0.35">
      <c r="O10" t="s">
        <v>299</v>
      </c>
    </row>
    <row r="11" spans="1:15" x14ac:dyDescent="0.35">
      <c r="F11" t="s">
        <v>280</v>
      </c>
      <c r="O11" t="s">
        <v>292</v>
      </c>
    </row>
    <row r="12" spans="1:15" x14ac:dyDescent="0.35">
      <c r="B12" t="s">
        <v>95</v>
      </c>
      <c r="C12" t="s">
        <v>270</v>
      </c>
      <c r="E12" t="s">
        <v>271</v>
      </c>
      <c r="F12" t="s">
        <v>142</v>
      </c>
      <c r="O12" t="s">
        <v>290</v>
      </c>
    </row>
    <row r="13" spans="1:15" x14ac:dyDescent="0.35">
      <c r="A13" t="s">
        <v>142</v>
      </c>
      <c r="B13" t="s">
        <v>142</v>
      </c>
      <c r="C13" t="s">
        <v>142</v>
      </c>
      <c r="E13" t="s">
        <v>142</v>
      </c>
      <c r="F13" s="1" t="s">
        <v>281</v>
      </c>
      <c r="H13">
        <v>0</v>
      </c>
      <c r="I13" t="s">
        <v>142</v>
      </c>
      <c r="O13" t="s">
        <v>304</v>
      </c>
    </row>
    <row r="14" spans="1:15" x14ac:dyDescent="0.35">
      <c r="A14">
        <v>1000</v>
      </c>
      <c r="B14">
        <v>500</v>
      </c>
      <c r="C14">
        <v>500000</v>
      </c>
      <c r="E14">
        <v>25000</v>
      </c>
      <c r="F14" s="1" t="s">
        <v>282</v>
      </c>
      <c r="I14" t="s">
        <v>136</v>
      </c>
      <c r="K14" s="48" t="s">
        <v>243</v>
      </c>
      <c r="O14" t="s">
        <v>291</v>
      </c>
    </row>
    <row r="15" spans="1:15" x14ac:dyDescent="0.35">
      <c r="A15">
        <v>2000</v>
      </c>
      <c r="B15">
        <v>1000</v>
      </c>
      <c r="C15">
        <v>750000</v>
      </c>
      <c r="E15">
        <v>50000</v>
      </c>
      <c r="F15" s="1" t="s">
        <v>283</v>
      </c>
      <c r="I15" t="s">
        <v>137</v>
      </c>
      <c r="K15" s="260" t="s">
        <v>337</v>
      </c>
      <c r="O15" t="s">
        <v>289</v>
      </c>
    </row>
    <row r="16" spans="1:15" x14ac:dyDescent="0.35">
      <c r="A16">
        <v>2500</v>
      </c>
      <c r="B16">
        <v>2500</v>
      </c>
      <c r="C16">
        <v>1000000</v>
      </c>
      <c r="E16">
        <v>75000</v>
      </c>
      <c r="I16" t="s">
        <v>95</v>
      </c>
      <c r="K16" s="254" t="s">
        <v>338</v>
      </c>
      <c r="O16" t="s">
        <v>298</v>
      </c>
    </row>
    <row r="17" spans="1:15" x14ac:dyDescent="0.35">
      <c r="A17">
        <v>5000</v>
      </c>
      <c r="E17">
        <v>100000</v>
      </c>
      <c r="J17" t="s">
        <v>95</v>
      </c>
      <c r="K17" s="254" t="s">
        <v>339</v>
      </c>
      <c r="O17" t="s">
        <v>302</v>
      </c>
    </row>
    <row r="18" spans="1:15" x14ac:dyDescent="0.35">
      <c r="E18">
        <v>150000</v>
      </c>
      <c r="J18" t="s">
        <v>95</v>
      </c>
      <c r="K18" s="254" t="s">
        <v>340</v>
      </c>
      <c r="O18" t="s">
        <v>301</v>
      </c>
    </row>
    <row r="19" spans="1:15" x14ac:dyDescent="0.35">
      <c r="A19" t="s">
        <v>142</v>
      </c>
      <c r="E19">
        <v>200000</v>
      </c>
      <c r="O19" t="s">
        <v>303</v>
      </c>
    </row>
    <row r="20" spans="1:15" x14ac:dyDescent="0.35">
      <c r="A20">
        <v>20000</v>
      </c>
      <c r="E20">
        <v>250000</v>
      </c>
      <c r="I20" t="s">
        <v>142</v>
      </c>
      <c r="O20" t="s">
        <v>297</v>
      </c>
    </row>
    <row r="21" spans="1:15" x14ac:dyDescent="0.35">
      <c r="A21">
        <v>25000</v>
      </c>
      <c r="F21" t="s">
        <v>243</v>
      </c>
      <c r="I21" t="s">
        <v>143</v>
      </c>
    </row>
    <row r="22" spans="1:15" x14ac:dyDescent="0.35">
      <c r="A22">
        <v>30000</v>
      </c>
      <c r="F22" t="s">
        <v>328</v>
      </c>
      <c r="I22" t="s">
        <v>144</v>
      </c>
    </row>
    <row r="23" spans="1:15" x14ac:dyDescent="0.35">
      <c r="A23">
        <v>35000</v>
      </c>
      <c r="F23" t="s">
        <v>329</v>
      </c>
      <c r="I23" s="261" t="s">
        <v>344</v>
      </c>
    </row>
    <row r="24" spans="1:15" x14ac:dyDescent="0.35">
      <c r="A24">
        <v>40000</v>
      </c>
      <c r="F24" t="s">
        <v>330</v>
      </c>
      <c r="I24" t="s">
        <v>345</v>
      </c>
      <c r="M24" t="s">
        <v>138</v>
      </c>
    </row>
    <row r="25" spans="1:15" x14ac:dyDescent="0.35">
      <c r="F25" t="s">
        <v>331</v>
      </c>
      <c r="I25" s="261" t="s">
        <v>145</v>
      </c>
    </row>
    <row r="26" spans="1:15" x14ac:dyDescent="0.35">
      <c r="F26" t="s">
        <v>332</v>
      </c>
    </row>
    <row r="27" spans="1:15" x14ac:dyDescent="0.35">
      <c r="F27" t="s">
        <v>306</v>
      </c>
    </row>
    <row r="29" spans="1:15" x14ac:dyDescent="0.35">
      <c r="A29" t="s">
        <v>138</v>
      </c>
      <c r="K29" s="48" t="s">
        <v>142</v>
      </c>
    </row>
    <row r="30" spans="1:15" x14ac:dyDescent="0.35">
      <c r="A30" t="s">
        <v>140</v>
      </c>
      <c r="K30" t="s">
        <v>178</v>
      </c>
      <c r="O30" t="s">
        <v>321</v>
      </c>
    </row>
    <row r="31" spans="1:15" x14ac:dyDescent="0.35">
      <c r="A31" t="s">
        <v>141</v>
      </c>
      <c r="K31" t="s">
        <v>179</v>
      </c>
      <c r="O31" t="s">
        <v>142</v>
      </c>
    </row>
    <row r="32" spans="1:15" x14ac:dyDescent="0.35">
      <c r="O32" t="s">
        <v>182</v>
      </c>
    </row>
    <row r="33" spans="2:15" x14ac:dyDescent="0.35">
      <c r="I33" s="48" t="s">
        <v>142</v>
      </c>
      <c r="O33" t="s">
        <v>183</v>
      </c>
    </row>
    <row r="34" spans="2:15" x14ac:dyDescent="0.35">
      <c r="C34" t="s">
        <v>142</v>
      </c>
      <c r="I34" t="s">
        <v>140</v>
      </c>
      <c r="O34" t="s">
        <v>319</v>
      </c>
    </row>
    <row r="35" spans="2:15" x14ac:dyDescent="0.35">
      <c r="C35" t="s">
        <v>149</v>
      </c>
      <c r="I35" t="s">
        <v>141</v>
      </c>
      <c r="O35" t="s">
        <v>327</v>
      </c>
    </row>
    <row r="36" spans="2:15" x14ac:dyDescent="0.35">
      <c r="C36" t="s">
        <v>150</v>
      </c>
      <c r="O36" t="s">
        <v>185</v>
      </c>
    </row>
    <row r="37" spans="2:15" x14ac:dyDescent="0.35">
      <c r="C37" t="s">
        <v>151</v>
      </c>
      <c r="O37" t="s">
        <v>146</v>
      </c>
    </row>
    <row r="38" spans="2:15" x14ac:dyDescent="0.35">
      <c r="C38" t="s">
        <v>152</v>
      </c>
      <c r="F38" t="s">
        <v>142</v>
      </c>
    </row>
    <row r="39" spans="2:15" x14ac:dyDescent="0.35">
      <c r="F39" t="s">
        <v>159</v>
      </c>
    </row>
    <row r="40" spans="2:15" x14ac:dyDescent="0.35">
      <c r="F40" t="s">
        <v>160</v>
      </c>
      <c r="K40" s="48" t="s">
        <v>138</v>
      </c>
      <c r="O40" t="s">
        <v>320</v>
      </c>
    </row>
    <row r="41" spans="2:15" x14ac:dyDescent="0.35">
      <c r="F41" s="56" t="s">
        <v>161</v>
      </c>
      <c r="G41" s="56"/>
      <c r="K41" t="s">
        <v>169</v>
      </c>
      <c r="O41" t="s">
        <v>142</v>
      </c>
    </row>
    <row r="42" spans="2:15" x14ac:dyDescent="0.35">
      <c r="B42" t="s">
        <v>142</v>
      </c>
      <c r="F42" t="s">
        <v>162</v>
      </c>
      <c r="K42" t="s">
        <v>170</v>
      </c>
      <c r="O42" t="s">
        <v>326</v>
      </c>
    </row>
    <row r="43" spans="2:15" x14ac:dyDescent="0.35">
      <c r="B43" t="s">
        <v>153</v>
      </c>
      <c r="F43" t="s">
        <v>163</v>
      </c>
      <c r="K43" t="s">
        <v>171</v>
      </c>
      <c r="O43" t="s">
        <v>322</v>
      </c>
    </row>
    <row r="44" spans="2:15" x14ac:dyDescent="0.35">
      <c r="B44" t="s">
        <v>154</v>
      </c>
      <c r="F44" t="s">
        <v>164</v>
      </c>
      <c r="O44" t="s">
        <v>184</v>
      </c>
    </row>
    <row r="45" spans="2:15" x14ac:dyDescent="0.35">
      <c r="B45" t="s">
        <v>155</v>
      </c>
      <c r="O45" t="s">
        <v>325</v>
      </c>
    </row>
    <row r="46" spans="2:15" x14ac:dyDescent="0.35">
      <c r="B46" t="s">
        <v>156</v>
      </c>
      <c r="O46" t="s">
        <v>323</v>
      </c>
    </row>
    <row r="47" spans="2:15" x14ac:dyDescent="0.35">
      <c r="B47" t="s">
        <v>157</v>
      </c>
      <c r="O47" t="s">
        <v>324</v>
      </c>
    </row>
    <row r="48" spans="2:15" x14ac:dyDescent="0.35">
      <c r="K48" s="48" t="s">
        <v>142</v>
      </c>
    </row>
    <row r="49" spans="2:11" x14ac:dyDescent="0.35">
      <c r="K49" t="s">
        <v>166</v>
      </c>
    </row>
    <row r="50" spans="2:11" x14ac:dyDescent="0.35">
      <c r="E50" t="s">
        <v>159</v>
      </c>
      <c r="K50" t="s">
        <v>167</v>
      </c>
    </row>
    <row r="51" spans="2:11" x14ac:dyDescent="0.35">
      <c r="E51" t="s">
        <v>160</v>
      </c>
      <c r="I51" s="52" t="s">
        <v>95</v>
      </c>
      <c r="K51" t="s">
        <v>168</v>
      </c>
    </row>
    <row r="52" spans="2:11" x14ac:dyDescent="0.35">
      <c r="E52" s="56" t="s">
        <v>161</v>
      </c>
    </row>
    <row r="53" spans="2:11" ht="15.5" x14ac:dyDescent="0.35">
      <c r="B53" s="55" t="s">
        <v>95</v>
      </c>
    </row>
  </sheetData>
  <sortState ref="O3:P19">
    <sortCondition ref="P3:P19"/>
    <sortCondition ref="O3:O19"/>
  </sortState>
  <dataValidations count="3">
    <dataValidation type="list" allowBlank="1" showInputMessage="1" showErrorMessage="1" sqref="C39" xr:uid="{00000000-0002-0000-0800-000000000000}">
      <formula1>$C$35:$C$38</formula1>
    </dataValidation>
    <dataValidation type="list" allowBlank="1" showInputMessage="1" showErrorMessage="1" sqref="D35 C34:C38" xr:uid="{00000000-0002-0000-0800-000001000000}">
      <formula1>$C$34:$C$38</formula1>
    </dataValidation>
    <dataValidation type="list" allowBlank="1" showInputMessage="1" showErrorMessage="1" sqref="B42:B47" xr:uid="{00000000-0002-0000-0800-000002000000}">
      <formula1>$B$42:$B$47</formula1>
    </dataValidation>
  </dataValidation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2357" r:id="rId4" name="Check Box 69">
              <controlPr defaultSize="0" autoFill="0" autoLine="0" autoPict="0">
                <anchor moveWithCells="1">
                  <from>
                    <xdr:col>16</xdr:col>
                    <xdr:colOff>393700</xdr:colOff>
                    <xdr:row>30</xdr:row>
                    <xdr:rowOff>114300</xdr:rowOff>
                  </from>
                  <to>
                    <xdr:col>17</xdr:col>
                    <xdr:colOff>527050</xdr:colOff>
                    <xdr:row>31</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3"/>
  <sheetViews>
    <sheetView workbookViewId="0">
      <selection activeCell="C3" sqref="C3"/>
    </sheetView>
  </sheetViews>
  <sheetFormatPr defaultRowHeight="14.5" x14ac:dyDescent="0.35"/>
  <cols>
    <col min="1" max="1" width="11.453125" customWidth="1"/>
  </cols>
  <sheetData>
    <row r="1" spans="1:1" x14ac:dyDescent="0.35">
      <c r="A1" t="s">
        <v>142</v>
      </c>
    </row>
    <row r="2" spans="1:1" x14ac:dyDescent="0.35">
      <c r="A2" t="s">
        <v>140</v>
      </c>
    </row>
    <row r="3" spans="1:1" x14ac:dyDescent="0.35">
      <c r="A3" t="s">
        <v>141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4" r:id="rId3" name="Check Box 2">
              <controlPr defaultSize="0" autoFill="0" autoLine="0" autoPict="0">
                <anchor moveWithCells="1">
                  <from>
                    <xdr:col>4</xdr:col>
                    <xdr:colOff>469900</xdr:colOff>
                    <xdr:row>9</xdr:row>
                    <xdr:rowOff>50800</xdr:rowOff>
                  </from>
                  <to>
                    <xdr:col>5</xdr:col>
                    <xdr:colOff>107950</xdr:colOff>
                    <xdr:row>10</xdr:row>
                    <xdr:rowOff>50800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
  <sheetViews>
    <sheetView workbookViewId="0"/>
  </sheetViews>
  <sheetFormatPr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I59"/>
  <sheetViews>
    <sheetView view="pageLayout" topLeftCell="A20" zoomScaleNormal="100" workbookViewId="0">
      <selection activeCell="A31" sqref="A31:E59"/>
    </sheetView>
  </sheetViews>
  <sheetFormatPr defaultColWidth="9.1796875" defaultRowHeight="14" x14ac:dyDescent="0.3"/>
  <cols>
    <col min="1" max="1" width="11.453125" style="5" customWidth="1"/>
    <col min="2" max="2" width="7.7265625" style="5" customWidth="1"/>
    <col min="3" max="3" width="11.453125" style="5" customWidth="1"/>
    <col min="4" max="4" width="23.26953125" style="5" customWidth="1"/>
    <col min="5" max="5" width="11.453125" style="8" customWidth="1"/>
    <col min="6" max="6" width="9.26953125" style="8" customWidth="1"/>
    <col min="7" max="7" width="22.54296875" style="7" customWidth="1"/>
    <col min="8" max="8" width="9.1796875" style="6"/>
    <col min="9" max="9" width="12.453125" style="6" customWidth="1"/>
    <col min="10" max="16384" width="9.1796875" style="5"/>
  </cols>
  <sheetData>
    <row r="1" spans="1:9" x14ac:dyDescent="0.3">
      <c r="A1" s="9" t="s">
        <v>54</v>
      </c>
    </row>
    <row r="2" spans="1:9" x14ac:dyDescent="0.3">
      <c r="A2" s="14" t="s">
        <v>40</v>
      </c>
      <c r="B2" s="14" t="s">
        <v>27</v>
      </c>
      <c r="C2" s="14" t="s">
        <v>39</v>
      </c>
      <c r="D2" s="14" t="s">
        <v>38</v>
      </c>
      <c r="E2" s="13" t="s">
        <v>28</v>
      </c>
      <c r="F2" s="13" t="s">
        <v>53</v>
      </c>
      <c r="G2" s="12" t="s">
        <v>37</v>
      </c>
      <c r="H2" s="11" t="s">
        <v>36</v>
      </c>
      <c r="I2" s="11" t="s">
        <v>35</v>
      </c>
    </row>
    <row r="16" spans="1:9" ht="15.5" x14ac:dyDescent="0.35">
      <c r="D16" s="24"/>
    </row>
    <row r="17" spans="1:9" ht="15.5" x14ac:dyDescent="0.35">
      <c r="D17" s="24"/>
    </row>
    <row r="21" spans="1:9" hidden="1" x14ac:dyDescent="0.3">
      <c r="A21" s="9" t="s">
        <v>52</v>
      </c>
    </row>
    <row r="22" spans="1:9" hidden="1" x14ac:dyDescent="0.3">
      <c r="A22" s="23">
        <v>13</v>
      </c>
      <c r="B22" s="22">
        <v>2005</v>
      </c>
      <c r="C22" s="22" t="s">
        <v>51</v>
      </c>
      <c r="D22" s="22" t="s">
        <v>50</v>
      </c>
      <c r="E22" s="21"/>
      <c r="F22" s="21"/>
      <c r="G22" s="20"/>
      <c r="H22" s="19">
        <v>42219</v>
      </c>
      <c r="I22" s="19">
        <v>42248</v>
      </c>
    </row>
    <row r="23" spans="1:9" hidden="1" x14ac:dyDescent="0.3">
      <c r="A23" s="23">
        <v>14</v>
      </c>
      <c r="B23" s="22">
        <v>2000</v>
      </c>
      <c r="C23" s="22" t="s">
        <v>32</v>
      </c>
      <c r="D23" s="22" t="s">
        <v>49</v>
      </c>
      <c r="E23" s="21"/>
      <c r="F23" s="21"/>
      <c r="G23" s="20"/>
      <c r="H23" s="19">
        <v>42219</v>
      </c>
      <c r="I23" s="19">
        <v>42250</v>
      </c>
    </row>
    <row r="24" spans="1:9" hidden="1" x14ac:dyDescent="0.3">
      <c r="A24" s="18">
        <v>9</v>
      </c>
      <c r="B24" s="18">
        <v>2001</v>
      </c>
      <c r="C24" s="18" t="s">
        <v>48</v>
      </c>
      <c r="D24" s="18" t="s">
        <v>47</v>
      </c>
      <c r="E24" s="17"/>
      <c r="F24" s="17"/>
      <c r="G24" s="16" t="s">
        <v>46</v>
      </c>
      <c r="H24" s="15">
        <v>42219</v>
      </c>
      <c r="I24" s="15">
        <v>42490</v>
      </c>
    </row>
    <row r="25" spans="1:9" hidden="1" x14ac:dyDescent="0.3">
      <c r="A25" s="18" t="s">
        <v>45</v>
      </c>
      <c r="B25" s="18">
        <v>1997</v>
      </c>
      <c r="C25" s="18" t="s">
        <v>44</v>
      </c>
      <c r="D25" s="18" t="s">
        <v>43</v>
      </c>
      <c r="E25" s="17"/>
      <c r="F25" s="17"/>
      <c r="G25" s="16"/>
      <c r="H25" s="15">
        <v>42219</v>
      </c>
      <c r="I25" s="15">
        <v>42467</v>
      </c>
    </row>
    <row r="30" spans="1:9" x14ac:dyDescent="0.3">
      <c r="D30" s="5" t="s">
        <v>42</v>
      </c>
      <c r="E30" s="8">
        <f>SUM(E3:E29)</f>
        <v>0</v>
      </c>
    </row>
    <row r="31" spans="1:9" x14ac:dyDescent="0.3">
      <c r="A31" s="9" t="s">
        <v>41</v>
      </c>
    </row>
    <row r="32" spans="1:9" x14ac:dyDescent="0.3">
      <c r="A32" s="14" t="s">
        <v>40</v>
      </c>
      <c r="B32" s="14" t="s">
        <v>27</v>
      </c>
      <c r="C32" s="14" t="s">
        <v>39</v>
      </c>
      <c r="D32" s="14" t="s">
        <v>38</v>
      </c>
      <c r="E32" s="13" t="s">
        <v>28</v>
      </c>
      <c r="F32" s="13"/>
      <c r="G32" s="12" t="s">
        <v>37</v>
      </c>
      <c r="H32" s="11" t="s">
        <v>36</v>
      </c>
      <c r="I32" s="11" t="s">
        <v>35</v>
      </c>
    </row>
    <row r="48" spans="1:1" x14ac:dyDescent="0.3">
      <c r="A48" s="10"/>
    </row>
    <row r="49" spans="1:5" x14ac:dyDescent="0.3">
      <c r="A49" s="9"/>
    </row>
    <row r="57" spans="1:5" x14ac:dyDescent="0.3">
      <c r="D57" s="5" t="s">
        <v>34</v>
      </c>
      <c r="E57" s="8">
        <f>SUM(E33:E56)</f>
        <v>0</v>
      </c>
    </row>
    <row r="59" spans="1:5" x14ac:dyDescent="0.3">
      <c r="D59" s="5" t="s">
        <v>33</v>
      </c>
      <c r="E59" s="8">
        <f>E57+E30</f>
        <v>0</v>
      </c>
    </row>
  </sheetData>
  <printOptions gridLines="1"/>
  <pageMargins left="0.25" right="0.25" top="0.75" bottom="0.75" header="0.3" footer="0.3"/>
  <pageSetup scale="85" orientation="portrait" r:id="rId1"/>
  <headerFooter>
    <oddHeader>&amp;C2016-2017
 EQUIPMENT LIST</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H67"/>
  <sheetViews>
    <sheetView view="pageLayout" zoomScaleNormal="100" workbookViewId="0">
      <selection activeCell="B28" sqref="B28"/>
    </sheetView>
  </sheetViews>
  <sheetFormatPr defaultColWidth="9.1796875" defaultRowHeight="12.5" x14ac:dyDescent="0.25"/>
  <cols>
    <col min="1" max="1" width="28.7265625" style="25" customWidth="1"/>
    <col min="2" max="2" width="19.26953125" style="25" customWidth="1"/>
    <col min="3" max="3" width="9.26953125" style="25" customWidth="1"/>
    <col min="4" max="4" width="10" style="25" customWidth="1"/>
    <col min="5" max="5" width="13.7265625" style="25" customWidth="1"/>
    <col min="6" max="6" width="10.1796875" style="25" customWidth="1"/>
    <col min="7" max="7" width="10.453125" style="26" customWidth="1"/>
    <col min="8" max="8" width="14" style="26" customWidth="1"/>
    <col min="9" max="16384" width="9.1796875" style="25"/>
  </cols>
  <sheetData>
    <row r="1" spans="1:8" x14ac:dyDescent="0.25">
      <c r="A1" s="33"/>
      <c r="B1" s="33"/>
      <c r="C1" s="33"/>
      <c r="D1" s="33"/>
      <c r="E1" s="33"/>
      <c r="F1" s="33"/>
      <c r="G1" s="32"/>
      <c r="H1" s="32"/>
    </row>
    <row r="3" spans="1:8" ht="14" x14ac:dyDescent="0.3">
      <c r="A3" s="31" t="s">
        <v>0</v>
      </c>
      <c r="B3" s="31" t="s">
        <v>58</v>
      </c>
      <c r="C3" s="31" t="s">
        <v>11</v>
      </c>
      <c r="D3" s="31" t="s">
        <v>29</v>
      </c>
      <c r="E3" s="31" t="s">
        <v>57</v>
      </c>
      <c r="F3" s="31" t="s">
        <v>56</v>
      </c>
      <c r="G3" s="30" t="s">
        <v>36</v>
      </c>
      <c r="H3" s="30" t="s">
        <v>35</v>
      </c>
    </row>
    <row r="4" spans="1:8" x14ac:dyDescent="0.25">
      <c r="B4" s="27"/>
      <c r="D4" s="29"/>
      <c r="E4" s="29"/>
    </row>
    <row r="5" spans="1:8" x14ac:dyDescent="0.25">
      <c r="B5" s="27"/>
      <c r="D5" s="29"/>
      <c r="E5" s="29"/>
    </row>
    <row r="6" spans="1:8" x14ac:dyDescent="0.25">
      <c r="B6" s="27"/>
      <c r="D6" s="29"/>
      <c r="E6" s="29"/>
    </row>
    <row r="7" spans="1:8" x14ac:dyDescent="0.25">
      <c r="B7" s="27"/>
      <c r="D7" s="29"/>
      <c r="E7" s="29"/>
    </row>
    <row r="8" spans="1:8" x14ac:dyDescent="0.25">
      <c r="B8" s="27"/>
      <c r="D8" s="29"/>
      <c r="E8" s="29"/>
    </row>
    <row r="9" spans="1:8" x14ac:dyDescent="0.25">
      <c r="B9" s="27"/>
      <c r="D9" s="29"/>
      <c r="E9" s="29"/>
    </row>
    <row r="10" spans="1:8" x14ac:dyDescent="0.25">
      <c r="B10" s="27"/>
      <c r="D10" s="29"/>
      <c r="E10" s="29"/>
    </row>
    <row r="11" spans="1:8" x14ac:dyDescent="0.25">
      <c r="B11" s="27"/>
      <c r="D11" s="29"/>
      <c r="E11" s="29"/>
    </row>
    <row r="12" spans="1:8" x14ac:dyDescent="0.25">
      <c r="B12" s="27"/>
      <c r="D12" s="29"/>
      <c r="E12" s="29"/>
    </row>
    <row r="13" spans="1:8" x14ac:dyDescent="0.25">
      <c r="B13" s="27"/>
      <c r="D13" s="29"/>
      <c r="E13" s="29"/>
    </row>
    <row r="14" spans="1:8" x14ac:dyDescent="0.25">
      <c r="B14" s="27"/>
      <c r="D14" s="29"/>
      <c r="E14" s="29"/>
    </row>
    <row r="15" spans="1:8" x14ac:dyDescent="0.25">
      <c r="B15" s="27"/>
      <c r="D15" s="29"/>
      <c r="E15" s="29"/>
    </row>
    <row r="16" spans="1:8" x14ac:dyDescent="0.25">
      <c r="B16" s="27"/>
      <c r="D16" s="29"/>
      <c r="E16" s="29"/>
    </row>
    <row r="17" spans="2:5" x14ac:dyDescent="0.25">
      <c r="B17" s="27"/>
      <c r="D17" s="29"/>
      <c r="E17" s="29"/>
    </row>
    <row r="18" spans="2:5" x14ac:dyDescent="0.25">
      <c r="B18" s="27"/>
      <c r="D18" s="29"/>
      <c r="E18" s="29"/>
    </row>
    <row r="19" spans="2:5" x14ac:dyDescent="0.25">
      <c r="B19" s="27"/>
      <c r="D19" s="29"/>
      <c r="E19" s="29"/>
    </row>
    <row r="20" spans="2:5" x14ac:dyDescent="0.25">
      <c r="B20" s="27"/>
      <c r="D20" s="29"/>
      <c r="E20" s="29"/>
    </row>
    <row r="21" spans="2:5" x14ac:dyDescent="0.25">
      <c r="B21" s="27"/>
      <c r="D21" s="29"/>
      <c r="E21" s="29"/>
    </row>
    <row r="22" spans="2:5" x14ac:dyDescent="0.25">
      <c r="B22" s="27"/>
      <c r="D22" s="29"/>
      <c r="E22" s="29"/>
    </row>
    <row r="23" spans="2:5" x14ac:dyDescent="0.25">
      <c r="B23" s="27"/>
      <c r="D23" s="29"/>
      <c r="E23" s="29"/>
    </row>
    <row r="24" spans="2:5" x14ac:dyDescent="0.25">
      <c r="B24" s="27"/>
      <c r="D24" s="29"/>
      <c r="E24" s="29"/>
    </row>
    <row r="25" spans="2:5" x14ac:dyDescent="0.25">
      <c r="B25" s="27"/>
      <c r="D25" s="29"/>
      <c r="E25" s="29"/>
    </row>
    <row r="26" spans="2:5" x14ac:dyDescent="0.25">
      <c r="B26" s="27"/>
      <c r="D26" s="29"/>
      <c r="E26" s="29"/>
    </row>
    <row r="27" spans="2:5" x14ac:dyDescent="0.25">
      <c r="B27" s="27"/>
      <c r="D27" s="29"/>
      <c r="E27" s="29"/>
    </row>
    <row r="28" spans="2:5" x14ac:dyDescent="0.25">
      <c r="B28" s="27"/>
      <c r="D28" s="29"/>
      <c r="E28" s="29"/>
    </row>
    <row r="29" spans="2:5" x14ac:dyDescent="0.25">
      <c r="B29" s="27"/>
      <c r="D29" s="29"/>
      <c r="E29" s="29"/>
    </row>
    <row r="30" spans="2:5" x14ac:dyDescent="0.25">
      <c r="B30" s="27"/>
      <c r="D30" s="29"/>
      <c r="E30" s="29"/>
    </row>
    <row r="31" spans="2:5" x14ac:dyDescent="0.25">
      <c r="B31" s="27"/>
      <c r="D31" s="29"/>
      <c r="E31" s="29"/>
    </row>
    <row r="32" spans="2:5" x14ac:dyDescent="0.25">
      <c r="B32" s="27"/>
      <c r="D32" s="29"/>
      <c r="E32" s="29"/>
    </row>
    <row r="33" spans="1:5" x14ac:dyDescent="0.25">
      <c r="B33" s="27"/>
      <c r="D33" s="29"/>
      <c r="E33" s="29"/>
    </row>
    <row r="34" spans="1:5" x14ac:dyDescent="0.25">
      <c r="B34" s="27"/>
      <c r="D34" s="29"/>
      <c r="E34" s="29"/>
    </row>
    <row r="35" spans="1:5" x14ac:dyDescent="0.25">
      <c r="B35" s="27"/>
    </row>
    <row r="36" spans="1:5" x14ac:dyDescent="0.25">
      <c r="B36" s="27"/>
    </row>
    <row r="37" spans="1:5" ht="13" x14ac:dyDescent="0.3">
      <c r="A37" s="28" t="s">
        <v>55</v>
      </c>
      <c r="B37" s="27"/>
    </row>
    <row r="38" spans="1:5" x14ac:dyDescent="0.25">
      <c r="B38" s="27"/>
    </row>
    <row r="39" spans="1:5" x14ac:dyDescent="0.25">
      <c r="B39" s="27"/>
    </row>
    <row r="40" spans="1:5" x14ac:dyDescent="0.25">
      <c r="B40" s="27"/>
    </row>
    <row r="41" spans="1:5" x14ac:dyDescent="0.25">
      <c r="B41" s="27"/>
    </row>
    <row r="42" spans="1:5" x14ac:dyDescent="0.25">
      <c r="B42" s="27"/>
    </row>
    <row r="43" spans="1:5" x14ac:dyDescent="0.25">
      <c r="B43" s="27"/>
    </row>
    <row r="44" spans="1:5" x14ac:dyDescent="0.25">
      <c r="B44" s="27"/>
    </row>
    <row r="45" spans="1:5" x14ac:dyDescent="0.25">
      <c r="B45" s="27"/>
    </row>
    <row r="46" spans="1:5" x14ac:dyDescent="0.25">
      <c r="B46" s="27"/>
    </row>
    <row r="47" spans="1:5" x14ac:dyDescent="0.25">
      <c r="B47" s="27"/>
    </row>
    <row r="48" spans="1:5" x14ac:dyDescent="0.25">
      <c r="B48" s="27"/>
    </row>
    <row r="49" spans="2:2" x14ac:dyDescent="0.25">
      <c r="B49" s="27"/>
    </row>
    <row r="50" spans="2:2" x14ac:dyDescent="0.25">
      <c r="B50" s="27"/>
    </row>
    <row r="51" spans="2:2" x14ac:dyDescent="0.25">
      <c r="B51" s="27"/>
    </row>
    <row r="52" spans="2:2" x14ac:dyDescent="0.25">
      <c r="B52" s="27"/>
    </row>
    <row r="53" spans="2:2" x14ac:dyDescent="0.25">
      <c r="B53" s="27"/>
    </row>
    <row r="54" spans="2:2" x14ac:dyDescent="0.25">
      <c r="B54" s="27"/>
    </row>
    <row r="55" spans="2:2" x14ac:dyDescent="0.25">
      <c r="B55" s="27"/>
    </row>
    <row r="56" spans="2:2" x14ac:dyDescent="0.25">
      <c r="B56" s="27"/>
    </row>
    <row r="57" spans="2:2" x14ac:dyDescent="0.25">
      <c r="B57" s="27"/>
    </row>
    <row r="58" spans="2:2" x14ac:dyDescent="0.25">
      <c r="B58" s="27"/>
    </row>
    <row r="59" spans="2:2" x14ac:dyDescent="0.25">
      <c r="B59" s="27"/>
    </row>
    <row r="60" spans="2:2" x14ac:dyDescent="0.25">
      <c r="B60" s="27"/>
    </row>
    <row r="61" spans="2:2" x14ac:dyDescent="0.25">
      <c r="B61" s="27"/>
    </row>
    <row r="62" spans="2:2" x14ac:dyDescent="0.25">
      <c r="B62" s="27"/>
    </row>
    <row r="63" spans="2:2" x14ac:dyDescent="0.25">
      <c r="B63" s="27"/>
    </row>
    <row r="64" spans="2:2" x14ac:dyDescent="0.25">
      <c r="B64" s="27"/>
    </row>
    <row r="65" spans="2:2" x14ac:dyDescent="0.25">
      <c r="B65" s="27"/>
    </row>
    <row r="66" spans="2:2" x14ac:dyDescent="0.25">
      <c r="B66" s="27"/>
    </row>
    <row r="67" spans="2:2" x14ac:dyDescent="0.25">
      <c r="B67" s="27"/>
    </row>
  </sheetData>
  <printOptions gridLines="1"/>
  <pageMargins left="0.25" right="0.25" top="0.75" bottom="0.75" header="0.3" footer="0.3"/>
  <pageSetup scale="85" orientation="portrait" r:id="rId1"/>
  <headerFooter>
    <oddHeader>&amp;C
2016-2017 DRIVERS LIST</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D20"/>
  <sheetViews>
    <sheetView workbookViewId="0">
      <selection activeCell="C32" sqref="C32"/>
    </sheetView>
  </sheetViews>
  <sheetFormatPr defaultRowHeight="14.5" x14ac:dyDescent="0.35"/>
  <cols>
    <col min="1" max="1" width="22.1796875" customWidth="1"/>
    <col min="2" max="2" width="38.81640625" customWidth="1"/>
    <col min="3" max="3" width="23.7265625" customWidth="1"/>
    <col min="4" max="4" width="27.1796875" customWidth="1"/>
  </cols>
  <sheetData>
    <row r="1" spans="1:4" x14ac:dyDescent="0.35">
      <c r="A1" s="2" t="s">
        <v>2</v>
      </c>
      <c r="B1" s="2" t="s">
        <v>1</v>
      </c>
      <c r="C1" s="2" t="s">
        <v>4</v>
      </c>
      <c r="D1" s="2" t="s">
        <v>30</v>
      </c>
    </row>
    <row r="2" spans="1:4" x14ac:dyDescent="0.35">
      <c r="A2" s="1" t="s">
        <v>68</v>
      </c>
      <c r="B2" s="40" t="s">
        <v>65</v>
      </c>
      <c r="C2" t="s">
        <v>66</v>
      </c>
      <c r="D2" t="s">
        <v>67</v>
      </c>
    </row>
    <row r="3" spans="1:4" x14ac:dyDescent="0.35">
      <c r="A3" s="1" t="s">
        <v>68</v>
      </c>
      <c r="B3" s="34"/>
      <c r="C3" s="35"/>
      <c r="D3" s="36"/>
    </row>
    <row r="4" spans="1:4" x14ac:dyDescent="0.35">
      <c r="A4" s="1"/>
      <c r="B4" s="34"/>
      <c r="C4" s="35"/>
      <c r="D4" s="36"/>
    </row>
    <row r="5" spans="1:4" x14ac:dyDescent="0.35">
      <c r="A5" s="1"/>
      <c r="B5" s="34"/>
      <c r="C5" s="35"/>
      <c r="D5" s="36"/>
    </row>
    <row r="6" spans="1:4" x14ac:dyDescent="0.35">
      <c r="A6" s="1"/>
      <c r="B6" s="34"/>
      <c r="C6" s="35"/>
      <c r="D6" s="36"/>
    </row>
    <row r="7" spans="1:4" x14ac:dyDescent="0.35">
      <c r="A7" s="1"/>
      <c r="B7" s="34"/>
      <c r="C7" s="35"/>
      <c r="D7" s="36"/>
    </row>
    <row r="8" spans="1:4" x14ac:dyDescent="0.35">
      <c r="A8" s="1"/>
      <c r="B8" s="34"/>
      <c r="C8" s="35"/>
      <c r="D8" s="36"/>
    </row>
    <row r="9" spans="1:4" x14ac:dyDescent="0.35">
      <c r="A9" s="1"/>
      <c r="B9" s="34"/>
      <c r="C9" s="35"/>
      <c r="D9" s="36"/>
    </row>
    <row r="10" spans="1:4" x14ac:dyDescent="0.35">
      <c r="A10" s="1"/>
      <c r="B10" s="34"/>
      <c r="C10" s="35"/>
      <c r="D10" s="36"/>
    </row>
    <row r="11" spans="1:4" x14ac:dyDescent="0.35">
      <c r="A11" s="1"/>
      <c r="B11" s="34"/>
      <c r="C11" s="35"/>
      <c r="D11" s="36"/>
    </row>
    <row r="12" spans="1:4" x14ac:dyDescent="0.35">
      <c r="A12" s="1"/>
      <c r="B12" s="34"/>
      <c r="C12" s="35"/>
      <c r="D12" s="36"/>
    </row>
    <row r="13" spans="1:4" x14ac:dyDescent="0.35">
      <c r="A13" s="1"/>
      <c r="B13" s="40"/>
    </row>
    <row r="14" spans="1:4" x14ac:dyDescent="0.35">
      <c r="A14" s="1"/>
      <c r="B14" s="1"/>
    </row>
    <row r="15" spans="1:4" x14ac:dyDescent="0.35">
      <c r="A15" s="1"/>
      <c r="B15" s="1"/>
    </row>
    <row r="16" spans="1:4" x14ac:dyDescent="0.35">
      <c r="A16" s="1"/>
      <c r="B16" s="1"/>
    </row>
    <row r="17" spans="1:2" x14ac:dyDescent="0.35">
      <c r="A17" s="1"/>
      <c r="B17" s="1"/>
    </row>
    <row r="18" spans="1:2" x14ac:dyDescent="0.35">
      <c r="A18" s="1"/>
      <c r="B18" s="1"/>
    </row>
    <row r="19" spans="1:2" x14ac:dyDescent="0.35">
      <c r="A19" s="1"/>
      <c r="B19" s="1"/>
    </row>
    <row r="20" spans="1:2" x14ac:dyDescent="0.35">
      <c r="A20" s="1"/>
      <c r="B20" s="1"/>
    </row>
  </sheetData>
  <hyperlinks>
    <hyperlink ref="B2" r:id="rId1" xr:uid="{00000000-0004-0000-0D00-000000000000}"/>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3"/>
  <sheetViews>
    <sheetView topLeftCell="B1" workbookViewId="0">
      <pane xSplit="13070" topLeftCell="M1"/>
      <selection activeCell="A2" sqref="A2"/>
      <selection pane="topRight" activeCell="M1" sqref="M1"/>
    </sheetView>
  </sheetViews>
  <sheetFormatPr defaultRowHeight="14.5" x14ac:dyDescent="0.35"/>
  <cols>
    <col min="1" max="1" width="20.1796875" customWidth="1"/>
  </cols>
  <sheetData>
    <row r="1" spans="1:1" x14ac:dyDescent="0.35">
      <c r="A1" t="s">
        <v>9</v>
      </c>
    </row>
    <row r="2" spans="1:1" x14ac:dyDescent="0.35">
      <c r="A2" t="s">
        <v>7</v>
      </c>
    </row>
    <row r="3" spans="1:1" x14ac:dyDescent="0.35">
      <c r="A3" t="s">
        <v>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512B0354DF184EB302C0B6B5CC626D" ma:contentTypeVersion="12" ma:contentTypeDescription="Create a new document." ma:contentTypeScope="" ma:versionID="f454385a04c4f27de15a21032e8f0c07">
  <xsd:schema xmlns:xsd="http://www.w3.org/2001/XMLSchema" xmlns:xs="http://www.w3.org/2001/XMLSchema" xmlns:p="http://schemas.microsoft.com/office/2006/metadata/properties" xmlns:ns2="dd817d00-f67d-465f-9c1a-c9f4d07a832a" xmlns:ns3="964731ed-29f3-4b3b-ac81-9d2abd591f50" targetNamespace="http://schemas.microsoft.com/office/2006/metadata/properties" ma:root="true" ma:fieldsID="2579985abe78157f311474e9c0c1be44" ns2:_="" ns3:_="">
    <xsd:import namespace="dd817d00-f67d-465f-9c1a-c9f4d07a832a"/>
    <xsd:import namespace="964731ed-29f3-4b3b-ac81-9d2abd591f5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17d00-f67d-465f-9c1a-c9f4d07a8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4731ed-29f3-4b3b-ac81-9d2abd591f5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620ED1-4874-4C6B-8269-DAAA4B956929}">
  <ds:schemaRefs>
    <ds:schemaRef ds:uri="http://schemas.microsoft.com/office/2006/documentManagement/types"/>
    <ds:schemaRef ds:uri="http://purl.org/dc/dcmitype/"/>
    <ds:schemaRef ds:uri="http://schemas.microsoft.com/office/2006/metadata/properties"/>
    <ds:schemaRef ds:uri="dd817d00-f67d-465f-9c1a-c9f4d07a832a"/>
    <ds:schemaRef ds:uri="http://purl.org/dc/elements/1.1/"/>
    <ds:schemaRef ds:uri="http://www.w3.org/XML/1998/namespace"/>
    <ds:schemaRef ds:uri="http://schemas.microsoft.com/office/infopath/2007/PartnerControls"/>
    <ds:schemaRef ds:uri="http://schemas.openxmlformats.org/package/2006/metadata/core-properties"/>
    <ds:schemaRef ds:uri="964731ed-29f3-4b3b-ac81-9d2abd591f50"/>
    <ds:schemaRef ds:uri="http://purl.org/dc/terms/"/>
  </ds:schemaRefs>
</ds:datastoreItem>
</file>

<file path=customXml/itemProps2.xml><?xml version="1.0" encoding="utf-8"?>
<ds:datastoreItem xmlns:ds="http://schemas.openxmlformats.org/officeDocument/2006/customXml" ds:itemID="{3B245618-E446-4449-BB89-8A6FBAB358E8}">
  <ds:schemaRefs>
    <ds:schemaRef ds:uri="http://schemas.microsoft.com/sharepoint/v3/contenttype/forms"/>
  </ds:schemaRefs>
</ds:datastoreItem>
</file>

<file path=customXml/itemProps3.xml><?xml version="1.0" encoding="utf-8"?>
<ds:datastoreItem xmlns:ds="http://schemas.openxmlformats.org/officeDocument/2006/customXml" ds:itemID="{5DC28FAD-4BD9-470A-8DDD-C3F1E0397E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17d00-f67d-465f-9c1a-c9f4d07a832a"/>
    <ds:schemaRef ds:uri="964731ed-29f3-4b3b-ac81-9d2abd591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Application</vt:lpstr>
      <vt:lpstr> SCHEDULE</vt:lpstr>
      <vt:lpstr>EMPLOYEE INFORMATION</vt:lpstr>
      <vt:lpstr>LOSS PAYEE ADDITIONAL INSURED</vt:lpstr>
      <vt:lpstr>TERMINAL-LOTS</vt:lpstr>
      <vt:lpstr>Data Sub Agrmt</vt:lpstr>
      <vt:lpstr>HISTORICAL DATA</vt:lpstr>
      <vt:lpstr>Source On Boarding Sheet</vt:lpstr>
      <vt:lpstr>LISTS</vt:lpstr>
      <vt:lpstr>Sheet2</vt:lpstr>
      <vt:lpstr>Sheet3</vt:lpstr>
      <vt:lpstr>Equipment List</vt:lpstr>
      <vt:lpstr>Drivers List</vt:lpstr>
      <vt:lpstr>AI. Coding- DO NOT DELETE</vt:lpstr>
      <vt:lpstr>GI. Coding -DO NOT DELETE</vt:lpstr>
      <vt:lpstr>Sheet5</vt:lpstr>
      <vt:lpstr>Agent</vt:lpstr>
      <vt:lpstr>agent.field</vt:lpstr>
      <vt:lpstr>Agents</vt:lpstr>
      <vt:lpstr>Email</vt:lpstr>
      <vt:lpstr>email.field</vt:lpstr>
    </vt:vector>
  </TitlesOfParts>
  <Company>LPG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dc:creator>
  <cp:lastModifiedBy>win 10</cp:lastModifiedBy>
  <cp:lastPrinted>2016-07-28T20:18:31Z</cp:lastPrinted>
  <dcterms:created xsi:type="dcterms:W3CDTF">2016-03-11T16:21:45Z</dcterms:created>
  <dcterms:modified xsi:type="dcterms:W3CDTF">2024-12-06T21:08:57Z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0x0101002B512B0354DF184EB302C0B6B5CC626D</vt:lpwstr>
  </property>
  <property fmtid="{D5CDD505-2E9C-101B-9397-08002B2CF9AE}" pid="3" name="AuthorIds_UIVersion_2048">
    <vt:lpwstr>20</vt:lpwstr>
  </property>
</Properties>
</file>