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defaultThemeVersion="124226"/>
  <mc:AlternateContent xmlns:mc="http://schemas.openxmlformats.org/markup-compatibility/2006">
    <mc:Choice Requires="x15">
      <x15ac:absPath xmlns:x15ac="http://schemas.microsoft.com/office/spreadsheetml/2010/11/ac" url="H:\My Drive\AIA\Clients\Western Reload Inc\2025-2026\Application\"/>
    </mc:Choice>
  </mc:AlternateContent>
  <xr:revisionPtr revIDLastSave="0" documentId="13_ncr:1_{FC14CA20-7488-4CE6-974A-0E910555EBF2}" xr6:coauthVersionLast="36" xr6:coauthVersionMax="47" xr10:uidLastSave="{00000000-0000-0000-0000-000000000000}"/>
  <bookViews>
    <workbookView xWindow="-120" yWindow="-120" windowWidth="20730" windowHeight="11160" firstSheet="4" activeTab="6" xr2:uid="{00000000-000D-0000-FFFF-FFFF00000000}"/>
  </bookViews>
  <sheets>
    <sheet name="Application" sheetId="1" r:id="rId1"/>
    <sheet name=" SCHEDULE" sheetId="13" r:id="rId2"/>
    <sheet name="EMPLOYEE INFORMATION" sheetId="15" r:id="rId3"/>
    <sheet name="LOSS PAYEE ADDITIONAL INSURED" sheetId="22" r:id="rId4"/>
    <sheet name="TERMINAL-LOTS" sheetId="20" r:id="rId5"/>
    <sheet name="Data Sub Agrmt" sheetId="23" r:id="rId6"/>
    <sheet name="HISTORICAL DATA" sheetId="14" r:id="rId7"/>
    <sheet name="Source On Boarding Sheet" sheetId="19" state="hidden" r:id="rId8"/>
    <sheet name="LISTS" sheetId="16" state="hidden" r:id="rId9"/>
    <sheet name="Sheet2" sheetId="17" state="hidden" r:id="rId10"/>
    <sheet name="Sheet3" sheetId="18" state="hidden" r:id="rId11"/>
    <sheet name="Equipment List" sheetId="9" state="hidden" r:id="rId12"/>
    <sheet name="Drivers List" sheetId="7" state="hidden" r:id="rId13"/>
    <sheet name="AI. Coding- DO NOT DELETE" sheetId="2" state="hidden" r:id="rId14"/>
    <sheet name="GI. Coding -DO NOT DELETE" sheetId="3" state="hidden" r:id="rId15"/>
    <sheet name="Sheet5" sheetId="8" state="hidden" r:id="rId16"/>
  </sheets>
  <externalReferences>
    <externalReference r:id="rId17"/>
    <externalReference r:id="rId18"/>
    <externalReference r:id="rId19"/>
  </externalReferences>
  <definedNames>
    <definedName name="Agent">'AI. Coding- DO NOT DELETE'!$A$3:$A$8</definedName>
    <definedName name="agent.field">'AI. Coding- DO NOT DELETE'!$A$1:$A$11</definedName>
    <definedName name="Agents">'AI. Coding- DO NOT DELETE'!$A$3:$A$8</definedName>
    <definedName name="Email">'AI. Coding- DO NOT DELETE'!$B$3:$B$8</definedName>
    <definedName name="email.field">'AI. Coding- DO NOT DELETE'!$B$3:$B$11</definedName>
  </definedNames>
  <calcPr calcId="191029"/>
</workbook>
</file>

<file path=xl/calcChain.xml><?xml version="1.0" encoding="utf-8"?>
<calcChain xmlns="http://schemas.openxmlformats.org/spreadsheetml/2006/main">
  <c r="F71" i="1" l="1"/>
  <c r="D71" i="1" l="1"/>
  <c r="B62" i="1"/>
  <c r="A30" i="23" l="1"/>
  <c r="B14" i="19" l="1"/>
  <c r="F14" i="19" s="1"/>
  <c r="C14" i="19"/>
  <c r="D14" i="19"/>
  <c r="E14" i="19"/>
  <c r="B15" i="19"/>
  <c r="F15" i="19" s="1"/>
  <c r="C15" i="19"/>
  <c r="D15" i="19"/>
  <c r="E15" i="19"/>
  <c r="B16" i="19"/>
  <c r="F16" i="19" s="1"/>
  <c r="C16" i="19"/>
  <c r="D16" i="19"/>
  <c r="E16" i="19"/>
  <c r="B17" i="19"/>
  <c r="F17" i="19" s="1"/>
  <c r="C17" i="19"/>
  <c r="D17" i="19"/>
  <c r="E17" i="19"/>
  <c r="B18" i="19"/>
  <c r="F18" i="19" s="1"/>
  <c r="C18" i="19"/>
  <c r="D18" i="19"/>
  <c r="E18" i="19"/>
  <c r="B19" i="19"/>
  <c r="F19" i="19" s="1"/>
  <c r="C19" i="19"/>
  <c r="D19" i="19"/>
  <c r="E19" i="19"/>
  <c r="B20" i="19"/>
  <c r="F20" i="19" s="1"/>
  <c r="C20" i="19"/>
  <c r="D20" i="19"/>
  <c r="E20" i="19"/>
  <c r="B21" i="19"/>
  <c r="F21" i="19" s="1"/>
  <c r="C21" i="19"/>
  <c r="D21" i="19"/>
  <c r="E21" i="19"/>
  <c r="B22" i="19"/>
  <c r="F22" i="19" s="1"/>
  <c r="C22" i="19"/>
  <c r="D22" i="19"/>
  <c r="E22" i="19"/>
  <c r="B23" i="19"/>
  <c r="F23" i="19" s="1"/>
  <c r="C23" i="19"/>
  <c r="D23" i="19"/>
  <c r="E23" i="19"/>
  <c r="B24" i="19"/>
  <c r="F24" i="19" s="1"/>
  <c r="C24" i="19"/>
  <c r="D24" i="19"/>
  <c r="E24" i="19"/>
  <c r="B25" i="19"/>
  <c r="F25" i="19" s="1"/>
  <c r="C25" i="19"/>
  <c r="D25" i="19"/>
  <c r="E25" i="19"/>
  <c r="B26" i="19"/>
  <c r="F26" i="19" s="1"/>
  <c r="C26" i="19"/>
  <c r="D26" i="19"/>
  <c r="E26" i="19"/>
  <c r="B27" i="19"/>
  <c r="F27" i="19" s="1"/>
  <c r="C27" i="19"/>
  <c r="D27" i="19"/>
  <c r="E27" i="19"/>
  <c r="B28" i="19"/>
  <c r="F28" i="19" s="1"/>
  <c r="C28" i="19"/>
  <c r="D28" i="19"/>
  <c r="E28" i="19"/>
  <c r="B29" i="19"/>
  <c r="F29" i="19" s="1"/>
  <c r="C29" i="19"/>
  <c r="D29" i="19"/>
  <c r="E29" i="19"/>
  <c r="B30" i="19"/>
  <c r="F30" i="19" s="1"/>
  <c r="C30" i="19"/>
  <c r="D30" i="19"/>
  <c r="E30" i="19"/>
  <c r="B31" i="19"/>
  <c r="F31" i="19" s="1"/>
  <c r="C31" i="19"/>
  <c r="D31" i="19"/>
  <c r="E31" i="19"/>
  <c r="B32" i="19"/>
  <c r="F32" i="19" s="1"/>
  <c r="C32" i="19"/>
  <c r="D32" i="19"/>
  <c r="E32" i="19"/>
  <c r="B33" i="19"/>
  <c r="F33" i="19" s="1"/>
  <c r="C33" i="19"/>
  <c r="D33" i="19"/>
  <c r="E33" i="19"/>
  <c r="B34" i="19"/>
  <c r="F34" i="19" s="1"/>
  <c r="C34" i="19"/>
  <c r="D34" i="19"/>
  <c r="E34" i="19"/>
  <c r="B40" i="19"/>
  <c r="C40" i="19"/>
  <c r="D40" i="19"/>
  <c r="E40" i="19"/>
  <c r="F40" i="19"/>
  <c r="G40" i="19"/>
  <c r="H40" i="19"/>
  <c r="B41" i="19"/>
  <c r="C41" i="19"/>
  <c r="D41" i="19"/>
  <c r="E41" i="19"/>
  <c r="F41" i="19"/>
  <c r="G41" i="19"/>
  <c r="H41" i="19"/>
  <c r="B42" i="19"/>
  <c r="C42" i="19"/>
  <c r="D42" i="19"/>
  <c r="E42" i="19"/>
  <c r="F42" i="19"/>
  <c r="G42" i="19"/>
  <c r="H42" i="19"/>
  <c r="B43" i="19"/>
  <c r="C43" i="19"/>
  <c r="D43" i="19"/>
  <c r="E43" i="19"/>
  <c r="F43" i="19"/>
  <c r="G43" i="19"/>
  <c r="H43" i="19"/>
  <c r="B44" i="19"/>
  <c r="C44" i="19"/>
  <c r="D44" i="19"/>
  <c r="E44" i="19"/>
  <c r="F44" i="19"/>
  <c r="G44" i="19"/>
  <c r="H44" i="19"/>
  <c r="B45" i="19"/>
  <c r="C45" i="19"/>
  <c r="D45" i="19"/>
  <c r="E45" i="19"/>
  <c r="F45" i="19"/>
  <c r="G45" i="19"/>
  <c r="H45" i="19"/>
  <c r="B46" i="19"/>
  <c r="C46" i="19"/>
  <c r="D46" i="19"/>
  <c r="E46" i="19"/>
  <c r="F46" i="19"/>
  <c r="G46" i="19"/>
  <c r="H46" i="19"/>
  <c r="B47" i="19"/>
  <c r="C47" i="19"/>
  <c r="D47" i="19"/>
  <c r="E47" i="19"/>
  <c r="F47" i="19"/>
  <c r="G47" i="19"/>
  <c r="H47" i="19"/>
  <c r="B48" i="19"/>
  <c r="C48" i="19"/>
  <c r="D48" i="19"/>
  <c r="E48" i="19"/>
  <c r="F48" i="19"/>
  <c r="G48" i="19"/>
  <c r="H48" i="19"/>
  <c r="B49" i="19"/>
  <c r="C49" i="19"/>
  <c r="D49" i="19"/>
  <c r="E49" i="19"/>
  <c r="F49" i="19"/>
  <c r="G49" i="19"/>
  <c r="H49" i="19"/>
  <c r="B50" i="19"/>
  <c r="C50" i="19"/>
  <c r="D50" i="19"/>
  <c r="E50" i="19"/>
  <c r="F50" i="19"/>
  <c r="G50" i="19"/>
  <c r="H50" i="19"/>
  <c r="B51" i="19"/>
  <c r="C51" i="19"/>
  <c r="D51" i="19"/>
  <c r="E51" i="19"/>
  <c r="F51" i="19"/>
  <c r="G51" i="19"/>
  <c r="H51" i="19"/>
  <c r="B52" i="19"/>
  <c r="C52" i="19"/>
  <c r="D52" i="19"/>
  <c r="E52" i="19"/>
  <c r="F52" i="19"/>
  <c r="G52" i="19"/>
  <c r="H52" i="19"/>
  <c r="B53" i="19"/>
  <c r="C53" i="19"/>
  <c r="D53" i="19"/>
  <c r="E53" i="19"/>
  <c r="F53" i="19"/>
  <c r="G53" i="19"/>
  <c r="H53" i="19"/>
  <c r="B54" i="19"/>
  <c r="C54" i="19"/>
  <c r="D54" i="19"/>
  <c r="E54" i="19"/>
  <c r="F54" i="19"/>
  <c r="G54" i="19"/>
  <c r="H54" i="19"/>
  <c r="B55" i="19"/>
  <c r="C55" i="19"/>
  <c r="D55" i="19"/>
  <c r="E55" i="19"/>
  <c r="F55" i="19"/>
  <c r="G55" i="19"/>
  <c r="H55" i="19"/>
  <c r="B56" i="19"/>
  <c r="C56" i="19"/>
  <c r="D56" i="19"/>
  <c r="E56" i="19"/>
  <c r="F56" i="19"/>
  <c r="G56" i="19"/>
  <c r="H56" i="19"/>
  <c r="B57" i="19"/>
  <c r="C57" i="19"/>
  <c r="D57" i="19"/>
  <c r="E57" i="19"/>
  <c r="F57" i="19"/>
  <c r="G57" i="19"/>
  <c r="H57" i="19"/>
  <c r="B58" i="19"/>
  <c r="C58" i="19"/>
  <c r="D58" i="19"/>
  <c r="E58" i="19"/>
  <c r="F58" i="19"/>
  <c r="G58" i="19"/>
  <c r="H58" i="19"/>
  <c r="B59" i="19"/>
  <c r="C59" i="19"/>
  <c r="D59" i="19"/>
  <c r="E59" i="19"/>
  <c r="F59" i="19"/>
  <c r="G59" i="19"/>
  <c r="H59" i="19"/>
  <c r="B60" i="19"/>
  <c r="C60" i="19"/>
  <c r="D60" i="19"/>
  <c r="E60" i="19"/>
  <c r="F60" i="19"/>
  <c r="G60" i="19"/>
  <c r="H60" i="19"/>
  <c r="B61" i="19"/>
  <c r="C61" i="19"/>
  <c r="D61" i="19"/>
  <c r="E61" i="19"/>
  <c r="F61" i="19"/>
  <c r="G61" i="19"/>
  <c r="H61" i="19"/>
  <c r="B62" i="19"/>
  <c r="C62" i="19"/>
  <c r="D62" i="19"/>
  <c r="E62" i="19"/>
  <c r="F62" i="19"/>
  <c r="G62" i="19"/>
  <c r="H62" i="19"/>
  <c r="B63" i="19"/>
  <c r="C63" i="19"/>
  <c r="D63" i="19"/>
  <c r="E63" i="19"/>
  <c r="F63" i="19"/>
  <c r="G63" i="19"/>
  <c r="H63" i="19"/>
  <c r="B64" i="19"/>
  <c r="C64" i="19"/>
  <c r="D64" i="19"/>
  <c r="E64" i="19"/>
  <c r="F64" i="19"/>
  <c r="G64" i="19"/>
  <c r="H64" i="19"/>
  <c r="B65" i="19"/>
  <c r="C65" i="19"/>
  <c r="D65" i="19"/>
  <c r="E65" i="19"/>
  <c r="F65" i="19"/>
  <c r="G65" i="19"/>
  <c r="H65" i="19"/>
  <c r="B66" i="19"/>
  <c r="C66" i="19"/>
  <c r="D66" i="19"/>
  <c r="E66" i="19"/>
  <c r="F66" i="19"/>
  <c r="G66" i="19"/>
  <c r="H66" i="19"/>
  <c r="B67" i="19"/>
  <c r="C67" i="19"/>
  <c r="D67" i="19"/>
  <c r="E67" i="19"/>
  <c r="F67" i="19"/>
  <c r="G67" i="19"/>
  <c r="H67" i="19"/>
  <c r="B68" i="19"/>
  <c r="C68" i="19"/>
  <c r="D68" i="19"/>
  <c r="E68" i="19"/>
  <c r="F68" i="19"/>
  <c r="G68" i="19"/>
  <c r="H68" i="19"/>
  <c r="G39" i="19"/>
  <c r="F39" i="19"/>
  <c r="E8" i="19"/>
  <c r="D8" i="19"/>
  <c r="C8" i="19"/>
  <c r="A8" i="19"/>
  <c r="F6" i="19"/>
  <c r="E6" i="19"/>
  <c r="D6" i="19"/>
  <c r="C6" i="19"/>
  <c r="A6" i="19"/>
  <c r="F4" i="19"/>
  <c r="E4" i="19"/>
  <c r="D4" i="19"/>
  <c r="C4" i="19"/>
  <c r="G3" i="16" l="1"/>
  <c r="G2" i="16"/>
  <c r="J45" i="1"/>
  <c r="G45" i="1"/>
  <c r="J46" i="1" l="1"/>
  <c r="G46" i="1"/>
  <c r="A40" i="19" l="1"/>
  <c r="A41" i="19" s="1"/>
  <c r="A42" i="19" s="1"/>
  <c r="A43" i="19" s="1"/>
  <c r="A44" i="19" s="1"/>
  <c r="A45" i="19" s="1"/>
  <c r="A46" i="19" s="1"/>
  <c r="A47" i="19" s="1"/>
  <c r="A48" i="19" s="1"/>
  <c r="A49" i="19" s="1"/>
  <c r="A50" i="19" s="1"/>
  <c r="A51" i="19" s="1"/>
  <c r="A52" i="19" s="1"/>
  <c r="A53" i="19" s="1"/>
  <c r="A54" i="19" s="1"/>
  <c r="A55" i="19" s="1"/>
  <c r="A58" i="19"/>
  <c r="A59" i="19"/>
  <c r="A60" i="19"/>
  <c r="A61" i="19"/>
  <c r="A62" i="19"/>
  <c r="A63" i="19" s="1"/>
  <c r="A64" i="19" s="1"/>
  <c r="A65" i="19" s="1"/>
  <c r="A66" i="19" s="1"/>
  <c r="A67" i="19" s="1"/>
  <c r="A68" i="19" s="1"/>
  <c r="A57" i="19"/>
  <c r="A56" i="19"/>
  <c r="H39" i="19"/>
  <c r="E39" i="19"/>
  <c r="D39" i="19"/>
  <c r="C39" i="19"/>
  <c r="B39" i="19"/>
  <c r="E13" i="19"/>
  <c r="D13" i="19"/>
  <c r="C13" i="19"/>
  <c r="B13" i="19"/>
  <c r="F13" i="19" s="1"/>
  <c r="A14" i="19" l="1"/>
  <c r="A15" i="19" s="1"/>
  <c r="A16" i="19" s="1"/>
  <c r="A17" i="19" s="1"/>
  <c r="A18" i="19" s="1"/>
  <c r="A19" i="19" s="1"/>
  <c r="A20" i="19" s="1"/>
  <c r="A21" i="19" s="1"/>
  <c r="A26" i="19"/>
  <c r="A28" i="19"/>
  <c r="A30" i="19"/>
  <c r="A31" i="19" s="1"/>
  <c r="A32" i="19" s="1"/>
  <c r="A33" i="19" s="1"/>
  <c r="A34" i="19"/>
  <c r="A22" i="19"/>
  <c r="A23" i="19"/>
  <c r="A24" i="19" s="1"/>
  <c r="A25" i="19"/>
  <c r="A27" i="19"/>
  <c r="A29" i="19"/>
  <c r="E30" i="9" l="1"/>
  <c r="E57" i="9"/>
  <c r="E59" i="9" l="1"/>
</calcChain>
</file>

<file path=xl/sharedStrings.xml><?xml version="1.0" encoding="utf-8"?>
<sst xmlns="http://schemas.openxmlformats.org/spreadsheetml/2006/main" count="801" uniqueCount="457">
  <si>
    <t>NAME</t>
  </si>
  <si>
    <t>Email</t>
  </si>
  <si>
    <t>Agent</t>
  </si>
  <si>
    <t>EMAIL</t>
  </si>
  <si>
    <t>Telephone</t>
  </si>
  <si>
    <t>PHONE NUMBER</t>
  </si>
  <si>
    <t>MC #</t>
  </si>
  <si>
    <t>New</t>
  </si>
  <si>
    <t>Renewal</t>
  </si>
  <si>
    <t>Type of Business</t>
  </si>
  <si>
    <t>CITY</t>
  </si>
  <si>
    <t>STATE</t>
  </si>
  <si>
    <t>ZIP</t>
  </si>
  <si>
    <t>COUNTY</t>
  </si>
  <si>
    <t>PHONE</t>
  </si>
  <si>
    <t>AUTO LIABILITY</t>
  </si>
  <si>
    <t>PHYSICAL DAMAGE</t>
  </si>
  <si>
    <t>COVERAGE</t>
  </si>
  <si>
    <t>LIMIT</t>
  </si>
  <si>
    <t>DEDUCTIBLE</t>
  </si>
  <si>
    <t>UPCOMING PROJECTIONS</t>
  </si>
  <si>
    <t>ESTIMATED ANNUAL MILEAGE</t>
  </si>
  <si>
    <t>ESTIMATED ANNUAL REVENUE</t>
  </si>
  <si>
    <t>AVERAGE RADIUS</t>
  </si>
  <si>
    <t>COMMODITY DESCRIPTION</t>
  </si>
  <si>
    <t>% HAULED</t>
  </si>
  <si>
    <t>SHIPPER</t>
  </si>
  <si>
    <t>YEAR</t>
  </si>
  <si>
    <t>VALUE</t>
  </si>
  <si>
    <t>DOB</t>
  </si>
  <si>
    <t>Fax #s</t>
  </si>
  <si>
    <t>PERCENTAGE</t>
  </si>
  <si>
    <t>Kenworth</t>
  </si>
  <si>
    <t>Total Insurance Value</t>
  </si>
  <si>
    <t>Total Trailer Value</t>
  </si>
  <si>
    <t>DELETE</t>
  </si>
  <si>
    <t>ADD</t>
  </si>
  <si>
    <t>LOSS PAYEE</t>
  </si>
  <si>
    <t>VIN#</t>
  </si>
  <si>
    <t xml:space="preserve">MAKE </t>
  </si>
  <si>
    <t>UNIT #</t>
  </si>
  <si>
    <t>TRAILERS</t>
  </si>
  <si>
    <t>Total Tractor Value</t>
  </si>
  <si>
    <t>1GDM7H1J2VJ510236</t>
  </si>
  <si>
    <t>GMC</t>
  </si>
  <si>
    <t>109 (Yard)</t>
  </si>
  <si>
    <t>Johnson County Bank</t>
  </si>
  <si>
    <t>1XP5DR9X61N544150</t>
  </si>
  <si>
    <t>Peterbilt</t>
  </si>
  <si>
    <t>1XKWDB9X8YR853199</t>
  </si>
  <si>
    <t>1FUJA6AV15DN71455</t>
  </si>
  <si>
    <t>Freightliner</t>
  </si>
  <si>
    <t>DELETED</t>
  </si>
  <si>
    <t>Deleted</t>
  </si>
  <si>
    <t>TRACTORS</t>
  </si>
  <si>
    <t>DELETED:</t>
  </si>
  <si>
    <t>YRS EXP</t>
  </si>
  <si>
    <t>DOH</t>
  </si>
  <si>
    <t>DR LICENSE</t>
  </si>
  <si>
    <t>AVG LOAD $</t>
  </si>
  <si>
    <t>MAX LOAD $</t>
  </si>
  <si>
    <t>0-50 MILES</t>
  </si>
  <si>
    <t>DRIVER LICENSE #</t>
  </si>
  <si>
    <t># UNITS</t>
  </si>
  <si>
    <t>CARRIER</t>
  </si>
  <si>
    <t>ronald.ramsey@reliancepartners.com</t>
  </si>
  <si>
    <t>877-866-1704</t>
  </si>
  <si>
    <t>866-431-9249</t>
  </si>
  <si>
    <t xml:space="preserve">Ronald Ramsey </t>
  </si>
  <si>
    <t>PRODUCER</t>
  </si>
  <si>
    <t>EFFECTIVE DATE</t>
  </si>
  <si>
    <t>APPLICANT NAME</t>
  </si>
  <si>
    <t>FEDERAL ID NUMBER</t>
  </si>
  <si>
    <t>YEARS UNDER PRESENT OWNER</t>
  </si>
  <si>
    <t>WEBSITE</t>
  </si>
  <si>
    <t>TYPE OF CARRIER</t>
  </si>
  <si>
    <t>DOT SAFETY RATING</t>
  </si>
  <si>
    <t>CARGO</t>
  </si>
  <si>
    <t>State Min</t>
  </si>
  <si>
    <t>N/A</t>
  </si>
  <si>
    <t>GENERAL LIABLITY</t>
  </si>
  <si>
    <t>BMC91X (LIABILITY)</t>
  </si>
  <si>
    <t>BMC34(CARGO)</t>
  </si>
  <si>
    <t>FORM E (LIABILITY)</t>
  </si>
  <si>
    <t>FORM H(CARGO)</t>
  </si>
  <si>
    <t>CURRENT ANNUAL MILEAGE</t>
  </si>
  <si>
    <t>COVERAGE/LIMITS/DEDUCTIBLES/FILINGS REQUESTED</t>
  </si>
  <si>
    <t xml:space="preserve">COMMODITIES HAULED </t>
  </si>
  <si>
    <t>TOTAL MUST EQUAL 100%</t>
  </si>
  <si>
    <t>VIN NUMBER</t>
  </si>
  <si>
    <t>GVW</t>
  </si>
  <si>
    <t>GARAGING ADDRESS</t>
  </si>
  <si>
    <t>OWNERSHIP</t>
  </si>
  <si>
    <t>Have you had any losses in the last four years?</t>
  </si>
  <si>
    <t>PREMIUMS</t>
  </si>
  <si>
    <t xml:space="preserve"> </t>
  </si>
  <si>
    <t>GROSS RECEIPTS</t>
  </si>
  <si>
    <t>TOTAL MILEAGE</t>
  </si>
  <si>
    <t>ALL VEHICLES MUST BE INSURED TO MAKE FILING</t>
  </si>
  <si>
    <t>Has your insurance ever been canceled or not renewed by an insurance company?</t>
  </si>
  <si>
    <t>MO Applicants - Do not answer this question)</t>
  </si>
  <si>
    <t>EQUIPMENT SCHEDULE ALL VEHICLES OWNED OR OPERATED UNDER THE APPLICANT'S AUTHORITY MUST BE LISTED BELOW</t>
  </si>
  <si>
    <t xml:space="preserve">ANY REVENUE FROM SOURCES OTHER THAN FOR HIRE TRUCKING?  </t>
  </si>
  <si>
    <t>ARE PASSENGERS EVER ALLOWED TO ACCOMPANY DRIVERS</t>
  </si>
  <si>
    <t>ARE ANY VEHICLES LEASED TO OTHERS?</t>
  </si>
  <si>
    <t>DO DRIVERS PERFORM DAILY  MAINTENANCE CHECKS ON ALL TRUCKS?</t>
  </si>
  <si>
    <t>WHO PERFORMS THE ROUTINE MAINTENANCE ON ALL YOUR EQUIPMENT?</t>
  </si>
  <si>
    <t>Have you ever operated this business under any other name?</t>
  </si>
  <si>
    <t>Employee Information</t>
  </si>
  <si>
    <t>What is your minimum hiring age for drivers?</t>
  </si>
  <si>
    <t>Are background checks completed before hiring?</t>
  </si>
  <si>
    <t>Have you or any of your employees been convicted of a crime in the past five years?</t>
  </si>
  <si>
    <t>Are applicants road tested in the type of vehicles they will be operating?</t>
  </si>
  <si>
    <t>Are driving records checked before hiring?</t>
  </si>
  <si>
    <t xml:space="preserve">How often are driving records checked after hiring? </t>
  </si>
  <si>
    <t>Are copies of current MVR’s maintained in employee records?</t>
  </si>
  <si>
    <t>Do you have written safety manual?</t>
  </si>
  <si>
    <t>Do you have a written accident review policy?</t>
  </si>
  <si>
    <t>Do you have a written driver training program?</t>
  </si>
  <si>
    <t>EMPLOYEE LIST</t>
  </si>
  <si>
    <t>EMPLOYEE NUMBER</t>
  </si>
  <si>
    <t>JOB DUTIES</t>
  </si>
  <si>
    <t>TERMINATION</t>
  </si>
  <si>
    <t xml:space="preserve">How are drivers compensated </t>
  </si>
  <si>
    <t>What hours of the day do your drivers operate?</t>
  </si>
  <si>
    <t>AGENCY NAME</t>
  </si>
  <si>
    <t>WAS THIS DRIVER INVOLVED IN ANY ACCIDENT LISTED ON THE LOSS RUNS.  IF YES, INCLUDE DATE OF LOSS</t>
  </si>
  <si>
    <t>Do you provide Workers Compensation for all employees including drivers and owner operators?</t>
  </si>
  <si>
    <t>If no, do you provide occupational accident for owner operations?</t>
  </si>
  <si>
    <t>Do you issues any  Independent Contractor a 1099?</t>
  </si>
  <si>
    <t>If yes,  latest 1096 total for the year.</t>
  </si>
  <si>
    <t>Are Drivers required to take  a pre-employment Drug Test</t>
  </si>
  <si>
    <t>EXPIRATION DATE OF LICENSE</t>
  </si>
  <si>
    <t>If yes, date (s) and reason(s)</t>
  </si>
  <si>
    <t>If yes, details of losses over $25,000</t>
  </si>
  <si>
    <t>IS THERE A FORMAL VEHICLE MAINTENANCE PROGRAM IN OPERATION?</t>
  </si>
  <si>
    <t>YES</t>
  </si>
  <si>
    <t>NO</t>
  </si>
  <si>
    <t>select</t>
  </si>
  <si>
    <t xml:space="preserve">DATE </t>
  </si>
  <si>
    <t>NEW</t>
  </si>
  <si>
    <t>RENEWAL</t>
  </si>
  <si>
    <t>SELECT</t>
  </si>
  <si>
    <t>INDIVIDUAL</t>
  </si>
  <si>
    <t>PARTNERSHIP</t>
  </si>
  <si>
    <t>CORPORATION</t>
  </si>
  <si>
    <t>OTHER</t>
  </si>
  <si>
    <t>PRINCIPAL  ADDRESS    SAME AS MAILING</t>
  </si>
  <si>
    <t>DOT #</t>
  </si>
  <si>
    <t>NONE</t>
  </si>
  <si>
    <t>SATISFACTORY</t>
  </si>
  <si>
    <t>UNSATIFACTORY</t>
  </si>
  <si>
    <t>CONDITIONAL</t>
  </si>
  <si>
    <t>FOR HIRE</t>
  </si>
  <si>
    <t>CONTRACT</t>
  </si>
  <si>
    <t>PRIVATE</t>
  </si>
  <si>
    <t>INTRASTATE</t>
  </si>
  <si>
    <t>INTERSTATE</t>
  </si>
  <si>
    <t>CURRENT INSURANCE CARRIER</t>
  </si>
  <si>
    <t>COMPANY OWNED</t>
  </si>
  <si>
    <t>W/LONG TERM LEASE</t>
  </si>
  <si>
    <t>WITH DRIVER EXCLUSIVE</t>
  </si>
  <si>
    <t>WITH/OUT DRIVER EXCLUSIVE</t>
  </si>
  <si>
    <t>DEDICATED O/O</t>
  </si>
  <si>
    <t>DEDICATED O/O NON EXLUSIVE</t>
  </si>
  <si>
    <t>ON BOARD/DASH CAMERA SYSTEMS</t>
  </si>
  <si>
    <t>ANNUALLY</t>
  </si>
  <si>
    <t>SEMI-ANNUALLY</t>
  </si>
  <si>
    <t>MONTHLY</t>
  </si>
  <si>
    <t>SALARY</t>
  </si>
  <si>
    <t>PER LOAD</t>
  </si>
  <si>
    <t>PER MILE</t>
  </si>
  <si>
    <t>Has applicant had a foreclosure, repossession, bankruptcy or filed for  bankruptcy during the last 5 years?</t>
  </si>
  <si>
    <t>HISTORICAL DATA</t>
  </si>
  <si>
    <t>If yes please give name.</t>
  </si>
  <si>
    <t>TOTAL LOSSES</t>
  </si>
  <si>
    <t>OPERATIONS</t>
  </si>
  <si>
    <t xml:space="preserve">    </t>
  </si>
  <si>
    <t>WRITTEN</t>
  </si>
  <si>
    <t>UNWRITTEN</t>
  </si>
  <si>
    <t>BODY TYPE</t>
  </si>
  <si>
    <t xml:space="preserve">MAILING ADDRESS    </t>
  </si>
  <si>
    <t>TRUCK</t>
  </si>
  <si>
    <t>TRACTOR</t>
  </si>
  <si>
    <t>FLATBED TRAILER</t>
  </si>
  <si>
    <t>PPT</t>
  </si>
  <si>
    <r>
      <rPr>
        <sz val="26"/>
        <color theme="1"/>
        <rFont val="Arial"/>
        <family val="2"/>
      </rPr>
      <t>Source Insurance Management, LLC</t>
    </r>
    <r>
      <rPr>
        <sz val="18"/>
        <color theme="1"/>
        <rFont val="Arial"/>
        <family val="2"/>
      </rPr>
      <t xml:space="preserve"> Loss Control and Technology On-Boarding Form</t>
    </r>
  </si>
  <si>
    <t xml:space="preserve">Quantum has partnered with Source Insurance Management, LLC to assist us in delivering on our goal of integrating underwriting, loss control and claims for our insured customers, for the purpose of providing stable and fairly priced insurance products, improved operational efficiencies including improved fuel consumption, reduced down time, improved driver retention, and safer roads for all drivers!  </t>
  </si>
  <si>
    <r>
      <t xml:space="preserve">Carrier/Insurance Company                      </t>
    </r>
    <r>
      <rPr>
        <sz val="8"/>
        <color theme="1"/>
        <rFont val="Arial"/>
        <family val="2"/>
      </rPr>
      <t>(select from drop down)</t>
    </r>
  </si>
  <si>
    <t>Agency</t>
  </si>
  <si>
    <t>Agency Contact</t>
  </si>
  <si>
    <t>Phone</t>
  </si>
  <si>
    <t>Protected</t>
  </si>
  <si>
    <t>Universal Casualty</t>
  </si>
  <si>
    <t>Auto Fill</t>
  </si>
  <si>
    <t>Insured/fleet Name</t>
  </si>
  <si>
    <t>Mailing Address</t>
  </si>
  <si>
    <t>Complete</t>
  </si>
  <si>
    <t>Contact Name</t>
  </si>
  <si>
    <t>Contact Phone</t>
  </si>
  <si>
    <t>Contact Email</t>
  </si>
  <si>
    <t>Policy Effective Date</t>
  </si>
  <si>
    <t>Customer #</t>
  </si>
  <si>
    <t>Vehicle Information</t>
  </si>
  <si>
    <r>
      <t xml:space="preserve">Equipment </t>
    </r>
    <r>
      <rPr>
        <sz val="8"/>
        <color theme="1"/>
        <rFont val="Arial Black"/>
        <family val="2"/>
      </rPr>
      <t>(Yes or No)</t>
    </r>
  </si>
  <si>
    <t xml:space="preserve">Veh # </t>
  </si>
  <si>
    <t xml:space="preserve">Make </t>
  </si>
  <si>
    <t>Type</t>
  </si>
  <si>
    <t>Year</t>
  </si>
  <si>
    <t xml:space="preserve">VIN </t>
  </si>
  <si>
    <t>Telematics</t>
  </si>
  <si>
    <t>Camera</t>
  </si>
  <si>
    <t>Asset Tracker</t>
  </si>
  <si>
    <t>ELD</t>
  </si>
  <si>
    <t>Driver Information</t>
  </si>
  <si>
    <t>Name</t>
  </si>
  <si>
    <t>Driver Lic #</t>
  </si>
  <si>
    <t>State</t>
  </si>
  <si>
    <t>Position</t>
  </si>
  <si>
    <t>The fee(s) charged by Quantum Risk Solutions, LLC  are for technology  loss control, and safety related services provided through Source Insurance Management Services, LLC, not insurance premium, policy fees, and/or a fee charged for an insurance product or service, and may include all or any of the following:</t>
  </si>
  <si>
    <t>Used To identify: Distracted Driving (incl. cell phone alerts), Hard Braking, Idling, Speeding/acceleration, Distance, Drive-time, Bread-crumbing (location stops/trip details) Geofencing, Fuel Consumption, Maintenance and Vehicle Diagnostics, etc.</t>
  </si>
  <si>
    <t>Driver Behavior Reports</t>
  </si>
  <si>
    <t xml:space="preserve">Consists of component scores comprising braking, speeding, cornering, acceleration and distracted driving distracted driving scores (where mobile app is used) are computed. For vehicles that support seat-belt use, a Seat-belt Score is also generated. The scoring algorithm factors in multiple parameters that are known predictors of accidents such as vehicle class, time-of-day (day versus night driving), day-of-week, magnitude of events, posted speed limits, duration and frequency of events. </t>
  </si>
  <si>
    <r>
      <t>Real-time engine and vehicle monitoring</t>
    </r>
    <r>
      <rPr>
        <sz val="11"/>
        <color theme="1"/>
        <rFont val="Calibri"/>
        <family val="2"/>
      </rPr>
      <t xml:space="preserve"> </t>
    </r>
  </si>
  <si>
    <t xml:space="preserve">Takes your fleet beyond predictive maintenance. Technicians can see when parts are approaching failure. As a result, your maintenance team minimizes unscheduled downtime while wringing the most value from preventive parts replacement. </t>
  </si>
  <si>
    <t xml:space="preserve">Fleet Mobile App </t>
  </si>
  <si>
    <t>Includes, but not limited to, reports, alerts, scoring, rewards information</t>
  </si>
  <si>
    <t>Safety Newsletters</t>
  </si>
  <si>
    <t xml:space="preserve">Every other month, (at least 6 annually) customers will receive a news letter with driving, safety, compliance or efficiency tips </t>
  </si>
  <si>
    <t>Claims Analysis/Review</t>
  </si>
  <si>
    <t xml:space="preserve">Periodic claim analyses providing specific insight into incurred claims and trends. This information will be used to tailor loss control and safety recommendations, as well as to assist in claims related matters. </t>
  </si>
  <si>
    <t>Reporting</t>
  </si>
  <si>
    <t>Customizable reports and timely alerts presented in online dashboard, cell phone application and deliverable to email and cell phone.</t>
  </si>
  <si>
    <t>Clear Blue</t>
  </si>
  <si>
    <t>Yes</t>
  </si>
  <si>
    <t>No</t>
  </si>
  <si>
    <t>Yrs of Exp</t>
  </si>
  <si>
    <t>CONTROLLED?</t>
  </si>
  <si>
    <t>If controlled, how many years?</t>
  </si>
  <si>
    <t>OWNER/PRESIDENT NAME</t>
  </si>
  <si>
    <t>LOSS CONTROL  CONTACT</t>
  </si>
  <si>
    <t xml:space="preserve">EMAIL </t>
  </si>
  <si>
    <t>STATUS (New/Ren)</t>
  </si>
  <si>
    <t>Select</t>
  </si>
  <si>
    <t xml:space="preserve"> AUTO LIABILITY</t>
  </si>
  <si>
    <t xml:space="preserve"> PHYSICAL DAMAGE (total prefills)</t>
  </si>
  <si>
    <t xml:space="preserve">      </t>
  </si>
  <si>
    <t>MCS 90 ENDT</t>
  </si>
  <si>
    <t xml:space="preserve">TX DOT # </t>
  </si>
  <si>
    <t xml:space="preserve">        </t>
  </si>
  <si>
    <t>CA#</t>
  </si>
  <si>
    <t>UNINSURED MOTORIST</t>
  </si>
  <si>
    <t>OK DP #</t>
  </si>
  <si>
    <t>UNDERINSURED MOTORIST</t>
  </si>
  <si>
    <t>IL ICC #</t>
  </si>
  <si>
    <t>UM/UIM</t>
  </si>
  <si>
    <t>MEDICAL PAYMENT</t>
  </si>
  <si>
    <t xml:space="preserve">       NO MED PAY IN MI</t>
  </si>
  <si>
    <t>MAX MED PAY IN UT $2000</t>
  </si>
  <si>
    <t>PIP</t>
  </si>
  <si>
    <t>ADDITIONAL PIP</t>
  </si>
  <si>
    <t>HIRED/NON-OWNED</t>
  </si>
  <si>
    <t>TRAILER INTERCHANGE</t>
  </si>
  <si>
    <t>MOTOR TRUCK CARGO</t>
  </si>
  <si>
    <t>If Yes, please describe</t>
  </si>
  <si>
    <t>RADIUS AND DESTINATIONS</t>
  </si>
  <si>
    <t>50 - 200 Miles</t>
  </si>
  <si>
    <t>200 - 500 Miles</t>
  </si>
  <si>
    <t>500+ Miles</t>
  </si>
  <si>
    <t>MAXIMUM RADIUS</t>
  </si>
  <si>
    <t>AL/GL</t>
  </si>
  <si>
    <t>MTC</t>
  </si>
  <si>
    <t>PERCENTAGE OF MILES IN:</t>
  </si>
  <si>
    <t>Rural Areas</t>
  </si>
  <si>
    <t>Metro Areas</t>
  </si>
  <si>
    <t>Suburban</t>
  </si>
  <si>
    <t xml:space="preserve">Quantum Risk Solutions, LLC </t>
  </si>
  <si>
    <t xml:space="preserve">Underwriting Manager and Wholesale Broker </t>
  </si>
  <si>
    <t xml:space="preserve">www.q-risksolutions.com </t>
  </si>
  <si>
    <t>email:submissions@q-risksolutions.com</t>
  </si>
  <si>
    <t>NON OWNED</t>
  </si>
  <si>
    <t>0-25</t>
  </si>
  <si>
    <t>26-100</t>
  </si>
  <si>
    <t>101-500</t>
  </si>
  <si>
    <t xml:space="preserve"> PIP REQUIRED: AR, DE, FL, HI, KS, KY, MD, MA, MI, MN, NY, ND, OR, PA, UT</t>
  </si>
  <si>
    <t>LIST MAJOR METRO AREAS ENTERED FROM DROP DOWN</t>
  </si>
  <si>
    <t>LIST STATE(s) FILINGS ARE NEEDED IN</t>
  </si>
  <si>
    <t>FILING # (if known)</t>
  </si>
  <si>
    <t>OTHER FILINGS</t>
  </si>
  <si>
    <t>PHIL</t>
  </si>
  <si>
    <t>BALT</t>
  </si>
  <si>
    <t>DC</t>
  </si>
  <si>
    <t>MIAMI</t>
  </si>
  <si>
    <t>CHIC</t>
  </si>
  <si>
    <t>HOUS</t>
  </si>
  <si>
    <t>DAL</t>
  </si>
  <si>
    <t>LA</t>
  </si>
  <si>
    <t>SF</t>
  </si>
  <si>
    <t>PHOE</t>
  </si>
  <si>
    <t>ATL</t>
  </si>
  <si>
    <t>NYC (inc LI)</t>
  </si>
  <si>
    <t>SD</t>
  </si>
  <si>
    <t>SAN ANT</t>
  </si>
  <si>
    <t>SEA</t>
  </si>
  <si>
    <t>CHAR</t>
  </si>
  <si>
    <t>NONE LISTED</t>
  </si>
  <si>
    <t>Other</t>
  </si>
  <si>
    <t>IF CONDITIONS</t>
  </si>
  <si>
    <t>SUM OF OPS</t>
  </si>
  <si>
    <t>LOCATION #</t>
  </si>
  <si>
    <t>ADDRESS</t>
  </si>
  <si>
    <t>FENCED AND SECURED</t>
  </si>
  <si>
    <t>ALARMS</t>
  </si>
  <si>
    <t>SURVELLANCE CAMERAS</t>
  </si>
  <si>
    <t>LOT ATTENDED DURING BUSINESS HOURS</t>
  </si>
  <si>
    <t>ANIMALS</t>
  </si>
  <si>
    <t>LIGHTED</t>
  </si>
  <si>
    <t>GPS/SATELLITE TRACKING?</t>
  </si>
  <si>
    <t>REG STATE</t>
  </si>
  <si>
    <t>FLATBED</t>
  </si>
  <si>
    <t>TRAILER</t>
  </si>
  <si>
    <t>POWER UNITS</t>
  </si>
  <si>
    <t>GOOSENECK</t>
  </si>
  <si>
    <t>DROP DECK</t>
  </si>
  <si>
    <t>HOT SHOT</t>
  </si>
  <si>
    <t>WEDGE/SINGLE LEVEL MULTI CAR</t>
  </si>
  <si>
    <t>MUTLI CAR OPEN</t>
  </si>
  <si>
    <t>PICK UP</t>
  </si>
  <si>
    <t>Owner/Driver</t>
  </si>
  <si>
    <t>Owner/Non Driver</t>
  </si>
  <si>
    <t>Driver</t>
  </si>
  <si>
    <t>Office</t>
  </si>
  <si>
    <t>Mechanic</t>
  </si>
  <si>
    <t>VEHICLE NUMBER(S)</t>
  </si>
  <si>
    <t>RELATIONSHIP, OR OTHER INFORMATION</t>
  </si>
  <si>
    <t>BUILIDING #</t>
  </si>
  <si>
    <t>BUILDING #</t>
  </si>
  <si>
    <t>Loss Payee</t>
  </si>
  <si>
    <t>Additional Insured</t>
  </si>
  <si>
    <t>Certificate Holder</t>
  </si>
  <si>
    <t xml:space="preserve">Mortgagee </t>
  </si>
  <si>
    <t>MAKE</t>
  </si>
  <si>
    <t>MODEL</t>
  </si>
  <si>
    <t>STATED 
AMOUNT</t>
  </si>
  <si>
    <t>LIMITED LIABILITY CORP.</t>
  </si>
  <si>
    <t>LIMITED LIABILITY PARTNERSHIP</t>
  </si>
  <si>
    <t>SAFETY AND LOSS CONTROL</t>
  </si>
  <si>
    <t>DO YOU HAVE A FORMAL, WRITTEN SAFETY PROGRAM IN PLACE?</t>
  </si>
  <si>
    <t xml:space="preserve">PLEASE DESCRIBE ANY ACCIDENT INVESTIGATION/REVIEW PROCEDURES IN PLACE? </t>
  </si>
  <si>
    <t>ARE SAFETY MEETINGS HELD WITH OPERATORS?</t>
  </si>
  <si>
    <t>HAVE ALL OPERATORS BEEN PROPERLY TRAINED IN OPERATION OF THE EQUIPEMENT THEY OPERATE?</t>
  </si>
  <si>
    <t xml:space="preserve">PLEASE DESCRIBE DISCIPLINE/TRAINING POLICY THAT ARE IN PLACE FOR DRIVERS INVOLVED IN MULTIPLE ACCIDENTS/VIOLATIONS? </t>
  </si>
  <si>
    <t>DO YOU HAVE AN ACTIVE DRUG POLICY IN PLACE?</t>
  </si>
  <si>
    <t xml:space="preserve">PLEASE DESCRIBE CELL PHONE USAGE POLICIES IN PLACE WHILE OPERATING A COMPANY VEHICLE? </t>
  </si>
  <si>
    <t>DO YOU HAVE TELEMATIC DEVICES IN YOUR VEHICLES?</t>
  </si>
  <si>
    <t>IF YOU HAVE TELEMATICS, WHAT TYPE AND WHICH COMPANY?</t>
  </si>
  <si>
    <t>DO YOU HAVE CAMERAS IN VEHICLES?</t>
  </si>
  <si>
    <t>IF YOU HAVE CAMERAS, WHAT TYPE AND WHICH COMPANY?</t>
  </si>
  <si>
    <t>DO YOU GET REGULAR TELEMATIC REPORTS ON DRIVERS?</t>
  </si>
  <si>
    <t>IF SO, WHO REVIEWS REPORTS AND HOW OFTEN?</t>
  </si>
  <si>
    <r>
      <t xml:space="preserve">IF YOU WOULD LIKE US TO CONSIDER USING YOUR CURRENT TELEMATICS SYSTEM, PLEASE FILL OUT THE </t>
    </r>
    <r>
      <rPr>
        <b/>
        <sz val="12"/>
        <color rgb="FFFF0000"/>
        <rFont val="Calibri"/>
        <family val="2"/>
      </rPr>
      <t>DATA SUB AGRMT TAB</t>
    </r>
    <r>
      <rPr>
        <b/>
        <sz val="12"/>
        <color theme="1"/>
        <rFont val="Calibri"/>
        <family val="2"/>
      </rPr>
      <t xml:space="preserve"> AND SIGN AND RETURN WITH BINDING DOCUMENTS.</t>
    </r>
  </si>
  <si>
    <t>Source Insurance Management Services, LLC – Data Subscriber Agreement</t>
  </si>
  <si>
    <t>ACKNOWLEDMENT OF INSURED TO PROVIDE DATA TO SOURCE INSURANCE MANAGEMENT, LLC FROM INSUREDS INDEPENDENTLY PROCURED TELEMATICS SYSTEM</t>
  </si>
  <si>
    <t xml:space="preserve">Subscriber, </t>
  </si>
  <si>
    <t xml:space="preserve"> agrees to the analytical reporting services administered by Source Insurance Management Services</t>
  </si>
  <si>
    <t>LLC through Quantum Risk solutions LLC.  In using an independent telematic tracking system outside of the hardware and reporting system offered by Source, you agree:</t>
  </si>
  <si>
    <t>Initial</t>
  </si>
  <si>
    <t xml:space="preserve">b.    To provide or have your telematics service company provide regular reports (IN EXCEL FORMAT) to Source on the drivers and vehicles covered under your policy through Quantum Risk Solutions LLC.  Reports will include at a minimum Daily Infraction alerts, Daily Summaries of events and Driver Behavior Scoring.  </t>
  </si>
  <si>
    <t xml:space="preserve">c.     The system and information you receive is real driver behavior data, and that your system is not an ELD/HOS only system.  </t>
  </si>
  <si>
    <t xml:space="preserve">d.    That Source will be permitted to track Driving behavior including: Hard Braking, Posted Speed Limits, Speeding, Sudden acceleration, Sudden stopping and other info as required, as well as GPS Location and route information, engine health and device plug in/un plug.  </t>
  </si>
  <si>
    <t>e.   That driving- driver pairing with the vehicle will be made available to monitor distracted driving.</t>
  </si>
  <si>
    <t>f.   All devices will be plugged in at all times during the policy effective dates.</t>
  </si>
  <si>
    <t>g.    Any change in device or subscription status (including expiration or cancellation) must be reported to Source  within 48 hours.</t>
  </si>
  <si>
    <t>h.    The monitoring and reporting of safety and loss control by Source is $275 per vehicle without the Source provided hardware.</t>
  </si>
  <si>
    <t>j.    That policy continuance is dependent on the continued reporting of the necessary data on the vehicles and driver listed on your insurance policy. If the data reporting is interrupted, at any time, during the policy effective dates, the policy will be considered for cancellation.</t>
  </si>
  <si>
    <t>Name of telematics system provider:</t>
  </si>
  <si>
    <t>Please Input</t>
  </si>
  <si>
    <t>Telematics system provider website:</t>
  </si>
  <si>
    <t>Subscription effective through expiration date:</t>
  </si>
  <si>
    <t xml:space="preserve">How are reports and alerts received?  </t>
  </si>
  <si>
    <t>Can your provider send reports to Source through email?</t>
  </si>
  <si>
    <t>Will you permit reports to be sent to Source?</t>
  </si>
  <si>
    <t>Is a cell phone app available with your subscription?</t>
  </si>
  <si>
    <t>Either owner or safety/fleet manager is required to sign.</t>
  </si>
  <si>
    <t>Agreed to:</t>
  </si>
  <si>
    <t>Authorized Signature</t>
  </si>
  <si>
    <t>Owner:</t>
  </si>
  <si>
    <t>Fleet/Safety Manager:</t>
  </si>
  <si>
    <t>Owner Phone:</t>
  </si>
  <si>
    <t>Feet/Safety Manager Phone:</t>
  </si>
  <si>
    <t>Owner Email:</t>
  </si>
  <si>
    <t>Fleet/Safety Manager Email:</t>
  </si>
  <si>
    <t xml:space="preserve"> DUMP</t>
  </si>
  <si>
    <t xml:space="preserve">    DRY VAN</t>
  </si>
  <si>
    <t xml:space="preserve">        REFRIGERATED</t>
  </si>
  <si>
    <t xml:space="preserve">   FLATBED</t>
  </si>
  <si>
    <t xml:space="preserve">     LIQUID TANK</t>
  </si>
  <si>
    <t xml:space="preserve">    DRY BULK</t>
  </si>
  <si>
    <t xml:space="preserve">   CONTAINERZIED</t>
  </si>
  <si>
    <t xml:space="preserve">     PLACARDS LOADS (Y or N)</t>
  </si>
  <si>
    <t xml:space="preserve">     DOUBLE TRAILERS</t>
  </si>
  <si>
    <t xml:space="preserve">      FLAMMABLE</t>
  </si>
  <si>
    <t>CHEMICAL</t>
  </si>
  <si>
    <t xml:space="preserve">    EXPLOSIVE</t>
  </si>
  <si>
    <t xml:space="preserve">    TRIPLE TRAILERS</t>
  </si>
  <si>
    <t xml:space="preserve"> DRIVER TEAMS</t>
  </si>
  <si>
    <t>IF YES, NUMBER OF TEAMS</t>
  </si>
  <si>
    <t xml:space="preserve">IF YES, </t>
  </si>
  <si>
    <t>DO MAINTAIN MAINTENANCE LOGS ON ALL TRUCKS?</t>
  </si>
  <si>
    <t>IF YES HOW OFTEN REVIEWED AND BY WHOM?</t>
  </si>
  <si>
    <t>SPECIALTY HAULER COMMERCIAL INSURANCE APPLICATION</t>
  </si>
  <si>
    <t xml:space="preserve">   Corrosive</t>
  </si>
  <si>
    <t>Will equipment be loaned/rented to others?</t>
  </si>
  <si>
    <t>Do all drivers have two years commercial driving experience?</t>
  </si>
  <si>
    <t>How often is random drug testing on drivers done?</t>
  </si>
  <si>
    <t>If you have a written accident review policy who performs the review?</t>
  </si>
  <si>
    <t>Do use owner operators</t>
  </si>
  <si>
    <t xml:space="preserve">In order to deliver consistent, fairly priced insurance products to the market, Quantum Risk Solutions is implementing the use of telematics to improve driver behavior and mitigate losses.  We have partnered with Source Insurance Management, LLC to assist us in this endeavor.  Source will use data secured from your independently procured telematic devices. Collectively, the aim is to provide tools to insureds that allow them to operate in a safer manner. This is a mandatory feature of the insurance program you are part of, and failure to install, activate and maintain activation may lead to termination of your insurance coverage. </t>
  </si>
  <si>
    <t xml:space="preserve">a.     To add Source as an e-mail recipient under your telematics system for the purpose of receiving reports and alerts.    </t>
  </si>
  <si>
    <t xml:space="preserve">i.     That you have read the above as well as the Data Subscriber Agreement posted on the  Source website (https://sourceus.net/agreements-2/) and both understand and agree with the terms and conditions. </t>
  </si>
  <si>
    <t>NAME OF OTHER ENTITIES OWNED</t>
  </si>
  <si>
    <t>TYPE OF ENTITY</t>
  </si>
  <si>
    <t/>
  </si>
  <si>
    <t>AVOID LISTING "GENERAL MERCHANDISE"</t>
  </si>
  <si>
    <t>QRS AGT NUMBER</t>
  </si>
  <si>
    <t>Amerigo Insurance Agency</t>
  </si>
  <si>
    <t>Parmjit Dhami</t>
  </si>
  <si>
    <t>parm@aiazone.net</t>
  </si>
  <si>
    <t>530-290-1633</t>
  </si>
  <si>
    <t>Review three or four injuries at each meeting and check the police report</t>
  </si>
  <si>
    <t>For minnor voliation driver's salary  should be deducted 500$ and if a accident or major voilation then driver salary   50% deducted .</t>
  </si>
  <si>
    <t>Cellphones should be turned off or set to silent or vibrate mode during meetings, conferences and in any circumstance where incoming calls may be disruptive</t>
  </si>
  <si>
    <t>CalAmp - The company combines connected telematics products and cloud technology with software as a service (SaaS) applications to collect and assess data from mobile</t>
  </si>
  <si>
    <t>Our cameras are designed for long term outdoor extreme weather use</t>
  </si>
  <si>
    <t>Annual</t>
  </si>
  <si>
    <t>Day</t>
  </si>
  <si>
    <t>Every 6 Months</t>
  </si>
  <si>
    <t>Paper/Plastic Products</t>
  </si>
  <si>
    <t>Trailers</t>
  </si>
  <si>
    <t>See Attached</t>
  </si>
  <si>
    <t>CA</t>
  </si>
  <si>
    <t>Yuba City</t>
  </si>
  <si>
    <t>Western Reload Inc</t>
  </si>
  <si>
    <t xml:space="preserve">1250 Market ST STE A </t>
  </si>
  <si>
    <t>Harjit Singh Bassi</t>
  </si>
  <si>
    <t xml:space="preserve">(530) 799-5558 </t>
  </si>
  <si>
    <t>SUTTON SPECIALTY INSURANCE CO</t>
  </si>
  <si>
    <t>Water &amp; Beverages</t>
  </si>
  <si>
    <t>Refrigerated Foods</t>
  </si>
  <si>
    <t>Fresh Produce</t>
  </si>
  <si>
    <t>Pepsico</t>
  </si>
  <si>
    <t>Dairgold</t>
  </si>
  <si>
    <t>Vegfresh</t>
  </si>
  <si>
    <t>International Paper</t>
  </si>
  <si>
    <t>3936 Railroad Ave</t>
  </si>
  <si>
    <t>(530) 799-5558</t>
  </si>
  <si>
    <t>ADMIN@WESTERNRELOADINC.COM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</si>
</sst>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mm/dd/yy;@"/>
    <numFmt numFmtId="166" formatCode="[&lt;=9999999]###\-####;\(###\)\ ###\-####"/>
    <numFmt numFmtId="167" formatCode="_(\$* #,##0.00_);_(\$* \(#,##0.00\);_(\$* \-??_);_(@_)"/>
    <numFmt numFmtId="168" formatCode="_(* #,##0_);_(* \(#,##0\);_(* &quot;-&quot;??_);_(@_)"/>
    <numFmt numFmtId="169" formatCode="&quot;$&quot;#,##0.00"/>
  </numFmts>
  <fonts count="80" x14ac:knownFonts="1">
    <font>
      <sz val="11"/>
      <color theme="1"/>
      <name val="Calibri"/>
      <family val="2"/>
      <scheme val="minor"/>
    </font>
    <font>
      <b/>
      <sz val="11"/>
      <color theme="1"/>
      <name val="Calibri"/>
      <family val="2"/>
      <scheme val="minor"/>
    </font>
    <font>
      <sz val="11"/>
      <color theme="1"/>
      <name val="Tahoma"/>
      <family val="2"/>
    </font>
    <font>
      <sz val="12"/>
      <color theme="1"/>
      <name val="Tahoma"/>
      <family val="2"/>
    </font>
    <font>
      <b/>
      <sz val="10"/>
      <color theme="0"/>
      <name val="Century Gothic"/>
      <family val="2"/>
    </font>
    <font>
      <sz val="10"/>
      <color theme="1"/>
      <name val="Century Gothic"/>
      <family val="2"/>
    </font>
    <font>
      <sz val="9"/>
      <color theme="1"/>
      <name val="Century Gothic"/>
      <family val="2"/>
    </font>
    <font>
      <sz val="8"/>
      <color theme="1"/>
      <name val="Century Gothic"/>
      <family val="2"/>
    </font>
    <font>
      <b/>
      <sz val="11"/>
      <color theme="1"/>
      <name val="Century Gothic"/>
      <family val="2"/>
    </font>
    <font>
      <b/>
      <sz val="10"/>
      <color theme="1"/>
      <name val="Century Gothic"/>
      <family val="2"/>
    </font>
    <font>
      <u/>
      <sz val="11"/>
      <color theme="10"/>
      <name val="Calibri"/>
      <family val="2"/>
      <scheme val="minor"/>
    </font>
    <font>
      <sz val="11"/>
      <color theme="1"/>
      <name val="Calibri"/>
      <family val="2"/>
      <scheme val="minor"/>
    </font>
    <font>
      <sz val="11"/>
      <color theme="1"/>
      <name val="Times New Roman"/>
      <family val="1"/>
    </font>
    <font>
      <b/>
      <sz val="11"/>
      <color theme="1"/>
      <name val="Times New Roman"/>
      <family val="1"/>
    </font>
    <font>
      <sz val="12"/>
      <color rgb="FF000000"/>
      <name val="Times New Roman"/>
      <family val="1"/>
    </font>
    <font>
      <sz val="10"/>
      <color theme="1"/>
      <name val="Arial"/>
      <family val="2"/>
    </font>
    <font>
      <b/>
      <sz val="10"/>
      <color theme="1"/>
      <name val="Arial"/>
      <family val="2"/>
    </font>
    <font>
      <sz val="10"/>
      <color theme="1"/>
      <name val="Tahoma"/>
      <family val="2"/>
    </font>
    <font>
      <b/>
      <sz val="10"/>
      <name val="Century Gothic"/>
      <family val="2"/>
    </font>
    <font>
      <sz val="10"/>
      <name val="Arial"/>
      <family val="2"/>
    </font>
    <font>
      <sz val="11"/>
      <name val="Calibri"/>
      <family val="2"/>
      <scheme val="minor"/>
    </font>
    <font>
      <b/>
      <sz val="9"/>
      <color rgb="FFFF0000"/>
      <name val="Century Gothic"/>
      <family val="2"/>
    </font>
    <font>
      <b/>
      <sz val="8"/>
      <color rgb="FFFF0000"/>
      <name val="Century Gothic"/>
      <family val="2"/>
    </font>
    <font>
      <sz val="8"/>
      <name val="Calibri"/>
      <family val="2"/>
      <scheme val="minor"/>
    </font>
    <font>
      <sz val="11"/>
      <color rgb="FFFF0000"/>
      <name val="Calibri"/>
      <family val="2"/>
      <scheme val="minor"/>
    </font>
    <font>
      <b/>
      <sz val="8"/>
      <color theme="1"/>
      <name val="Century Gothic"/>
      <family val="2"/>
    </font>
    <font>
      <b/>
      <sz val="12"/>
      <color theme="1"/>
      <name val="Century Gothic"/>
      <family val="2"/>
    </font>
    <font>
      <sz val="10"/>
      <color rgb="FFFF0000"/>
      <name val="Century Gothic"/>
      <family val="2"/>
    </font>
    <font>
      <sz val="10"/>
      <color theme="1"/>
      <name val="Calibri"/>
      <family val="2"/>
      <scheme val="minor"/>
    </font>
    <font>
      <sz val="10"/>
      <name val="Century Gothic"/>
      <family val="2"/>
    </font>
    <font>
      <sz val="12"/>
      <name val="Calibri"/>
      <family val="2"/>
      <scheme val="minor"/>
    </font>
    <font>
      <sz val="8"/>
      <color rgb="FFFF0000"/>
      <name val="Calibri"/>
      <family val="2"/>
      <scheme val="minor"/>
    </font>
    <font>
      <sz val="12"/>
      <color theme="1"/>
      <name val="Calibri"/>
      <family val="2"/>
      <scheme val="minor"/>
    </font>
    <font>
      <b/>
      <sz val="16"/>
      <color theme="1"/>
      <name val="Calibri"/>
      <family val="2"/>
      <scheme val="minor"/>
    </font>
    <font>
      <sz val="11"/>
      <color rgb="FFFF0000"/>
      <name val="Tahoma"/>
      <family val="2"/>
    </font>
    <font>
      <sz val="18"/>
      <color theme="1"/>
      <name val="Arial"/>
      <family val="2"/>
    </font>
    <font>
      <sz val="26"/>
      <color theme="1"/>
      <name val="Arial"/>
      <family val="2"/>
    </font>
    <font>
      <sz val="14"/>
      <color theme="1"/>
      <name val="Calibri"/>
      <family val="2"/>
      <scheme val="minor"/>
    </font>
    <font>
      <sz val="11"/>
      <color theme="1"/>
      <name val="Arial Black"/>
      <family val="2"/>
    </font>
    <font>
      <sz val="8"/>
      <color theme="1"/>
      <name val="Arial"/>
      <family val="2"/>
    </font>
    <font>
      <sz val="12"/>
      <color theme="1"/>
      <name val="Arial Black"/>
      <family val="2"/>
    </font>
    <font>
      <b/>
      <sz val="12"/>
      <color theme="1"/>
      <name val="Arial Black"/>
      <family val="2"/>
    </font>
    <font>
      <b/>
      <sz val="11"/>
      <color theme="1"/>
      <name val="Arial Black"/>
      <family val="2"/>
    </font>
    <font>
      <sz val="8"/>
      <color theme="1"/>
      <name val="Arial Black"/>
      <family val="2"/>
    </font>
    <font>
      <sz val="11"/>
      <color theme="1"/>
      <name val="Arial Narrow"/>
      <family val="2"/>
    </font>
    <font>
      <sz val="11"/>
      <name val="Arial Black"/>
      <family val="2"/>
    </font>
    <font>
      <sz val="11"/>
      <color theme="1"/>
      <name val="Arial"/>
      <family val="2"/>
    </font>
    <font>
      <b/>
      <sz val="12"/>
      <color theme="1"/>
      <name val="Calibri"/>
      <family val="2"/>
      <scheme val="minor"/>
    </font>
    <font>
      <sz val="11"/>
      <name val="Calibri"/>
      <family val="2"/>
    </font>
    <font>
      <b/>
      <sz val="11"/>
      <name val="Calibri"/>
      <family val="2"/>
    </font>
    <font>
      <b/>
      <sz val="11"/>
      <color theme="1"/>
      <name val="Calibri"/>
      <family val="2"/>
    </font>
    <font>
      <sz val="11"/>
      <color theme="1"/>
      <name val="Calibri"/>
      <family val="2"/>
    </font>
    <font>
      <sz val="12"/>
      <name val="Calibri"/>
      <family val="2"/>
    </font>
    <font>
      <b/>
      <sz val="12"/>
      <color theme="1"/>
      <name val="Calibri"/>
      <family val="2"/>
    </font>
    <font>
      <sz val="12"/>
      <color theme="1"/>
      <name val="Calibri"/>
      <family val="2"/>
    </font>
    <font>
      <b/>
      <sz val="10"/>
      <color theme="1"/>
      <name val="Calibri"/>
      <family val="2"/>
    </font>
    <font>
      <sz val="12"/>
      <color theme="1"/>
      <name val="Calibri Light"/>
      <family val="2"/>
    </font>
    <font>
      <sz val="12"/>
      <color rgb="FFFF0000"/>
      <name val="Calibri"/>
      <family val="2"/>
      <scheme val="minor"/>
    </font>
    <font>
      <b/>
      <sz val="9"/>
      <color theme="1"/>
      <name val="Century Gothic"/>
      <family val="2"/>
    </font>
    <font>
      <sz val="9"/>
      <color rgb="FFFF0000"/>
      <name val="Century Gothic"/>
      <family val="2"/>
    </font>
    <font>
      <sz val="20"/>
      <color theme="1"/>
      <name val="Arial"/>
      <family val="2"/>
    </font>
    <font>
      <sz val="19"/>
      <color theme="1"/>
      <name val="Arial"/>
      <family val="2"/>
    </font>
    <font>
      <b/>
      <sz val="6"/>
      <color rgb="FFFF0000"/>
      <name val="Century Gothic"/>
      <family val="2"/>
    </font>
    <font>
      <b/>
      <sz val="12"/>
      <color theme="1"/>
      <name val="Arial"/>
      <family val="2"/>
    </font>
    <font>
      <b/>
      <sz val="10"/>
      <color rgb="FFFF0000"/>
      <name val="Century Gothic"/>
      <family val="2"/>
    </font>
    <font>
      <sz val="11"/>
      <color rgb="FFFF0000"/>
      <name val="Calibri"/>
      <family val="2"/>
    </font>
    <font>
      <b/>
      <sz val="12"/>
      <name val="Century Gothic"/>
      <family val="2"/>
    </font>
    <font>
      <b/>
      <u/>
      <sz val="12"/>
      <color theme="1"/>
      <name val="Century Gothic"/>
      <family val="2"/>
    </font>
    <font>
      <b/>
      <sz val="7"/>
      <color theme="1"/>
      <name val="Century Gothic"/>
      <family val="2"/>
    </font>
    <font>
      <b/>
      <i/>
      <sz val="11"/>
      <color theme="1"/>
      <name val="Calibri"/>
      <family val="2"/>
      <scheme val="minor"/>
    </font>
    <font>
      <b/>
      <sz val="14"/>
      <color theme="1"/>
      <name val="Calibri"/>
      <family val="2"/>
    </font>
    <font>
      <b/>
      <sz val="12"/>
      <color rgb="FFFF0000"/>
      <name val="Calibri"/>
      <family val="2"/>
    </font>
    <font>
      <b/>
      <sz val="14"/>
      <color theme="1"/>
      <name val="Calibri"/>
      <family val="2"/>
      <scheme val="minor"/>
    </font>
    <font>
      <sz val="10"/>
      <name val="Calibri"/>
      <family val="2"/>
      <scheme val="minor"/>
    </font>
    <font>
      <sz val="10"/>
      <color theme="0"/>
      <name val="Century Gothic"/>
      <family val="2"/>
    </font>
    <font>
      <sz val="10"/>
      <color rgb="FF000000"/>
      <name val="Arial"/>
      <family val="2"/>
    </font>
    <font>
      <sz val="10"/>
      <color rgb="FFFF0000"/>
      <name val="Calibri"/>
      <family val="2"/>
      <scheme val="minor"/>
    </font>
    <font>
      <sz val="9"/>
      <name val="Calibri"/>
      <family val="2"/>
      <scheme val="minor"/>
    </font>
    <font>
      <sz val="11"/>
      <color rgb="FF4D5156"/>
      <name val="Arial"/>
      <family val="2"/>
    </font>
    <font>
      <sz val="11"/>
      <color theme="1"/>
      <name val="Century Gothic"/>
      <family val="2"/>
    </font>
  </fonts>
  <fills count="1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0"/>
        <bgColor indexed="64"/>
      </patternFill>
    </fill>
    <fill>
      <patternFill patternType="solid">
        <fgColor rgb="FF7030A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10">
    <xf numFmtId="0" fontId="0" fillId="0" borderId="0"/>
    <xf numFmtId="0" fontId="10" fillId="0" borderId="0" applyNumberFormat="0" applyFill="0" applyBorder="0" applyAlignment="0" applyProtection="0"/>
    <xf numFmtId="44" fontId="11" fillId="0" borderId="0" applyFont="0" applyFill="0" applyBorder="0" applyAlignment="0" applyProtection="0"/>
    <xf numFmtId="0" fontId="19" fillId="0" borderId="0"/>
    <xf numFmtId="167" fontId="19" fillId="0" borderId="0" applyFill="0" applyBorder="0" applyAlignment="0" applyProtection="0"/>
    <xf numFmtId="49" fontId="11" fillId="0" borderId="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0" fontId="15" fillId="0" borderId="0"/>
    <xf numFmtId="0" fontId="19" fillId="0" borderId="0"/>
  </cellStyleXfs>
  <cellXfs count="769">
    <xf numFmtId="0" fontId="0" fillId="0" borderId="0" xfId="0"/>
    <xf numFmtId="0" fontId="0" fillId="0" borderId="0" xfId="0" applyAlignment="1">
      <alignment horizontal="center"/>
    </xf>
    <xf numFmtId="0" fontId="1" fillId="0" borderId="0" xfId="0" applyFont="1" applyAlignment="1">
      <alignment horizontal="center"/>
    </xf>
    <xf numFmtId="0" fontId="2" fillId="0" borderId="0" xfId="0" applyFont="1"/>
    <xf numFmtId="0" fontId="3" fillId="0" borderId="0" xfId="0" applyFont="1"/>
    <xf numFmtId="0" fontId="12" fillId="0" borderId="0" xfId="0" applyFont="1"/>
    <xf numFmtId="165" fontId="12" fillId="0" borderId="0" xfId="0" applyNumberFormat="1" applyFont="1"/>
    <xf numFmtId="44" fontId="12" fillId="0" borderId="0" xfId="2" applyFont="1"/>
    <xf numFmtId="5" fontId="12" fillId="0" borderId="0" xfId="2" applyNumberFormat="1" applyFont="1"/>
    <xf numFmtId="0" fontId="13" fillId="0" borderId="0" xfId="0" applyFont="1"/>
    <xf numFmtId="0" fontId="12" fillId="0" borderId="0" xfId="0" applyFont="1" applyAlignment="1">
      <alignment horizontal="right"/>
    </xf>
    <xf numFmtId="165" fontId="13" fillId="2" borderId="0" xfId="0" applyNumberFormat="1" applyFont="1" applyFill="1"/>
    <xf numFmtId="44" fontId="13" fillId="2" borderId="0" xfId="2" applyFont="1" applyFill="1"/>
    <xf numFmtId="5" fontId="13" fillId="2" borderId="0" xfId="2" applyNumberFormat="1" applyFont="1" applyFill="1"/>
    <xf numFmtId="0" fontId="13" fillId="2" borderId="0" xfId="0" applyFont="1" applyFill="1"/>
    <xf numFmtId="165" fontId="12" fillId="3" borderId="0" xfId="0" applyNumberFormat="1" applyFont="1" applyFill="1"/>
    <xf numFmtId="44" fontId="12" fillId="3" borderId="0" xfId="2" applyFont="1" applyFill="1"/>
    <xf numFmtId="5" fontId="12" fillId="3" borderId="0" xfId="2" applyNumberFormat="1" applyFont="1" applyFill="1"/>
    <xf numFmtId="0" fontId="12" fillId="3" borderId="0" xfId="0" applyFont="1" applyFill="1"/>
    <xf numFmtId="165" fontId="12" fillId="4" borderId="0" xfId="0" applyNumberFormat="1" applyFont="1" applyFill="1"/>
    <xf numFmtId="44" fontId="12" fillId="4" borderId="0" xfId="2" applyFont="1" applyFill="1"/>
    <xf numFmtId="5" fontId="12" fillId="4" borderId="0" xfId="2" applyNumberFormat="1" applyFont="1" applyFill="1"/>
    <xf numFmtId="0" fontId="12" fillId="4" borderId="0" xfId="0" applyFont="1" applyFill="1"/>
    <xf numFmtId="0" fontId="12" fillId="4" borderId="0" xfId="0" applyFont="1" applyFill="1" applyAlignment="1">
      <alignment horizontal="right"/>
    </xf>
    <xf numFmtId="0" fontId="14" fillId="0" borderId="0" xfId="0" applyFont="1"/>
    <xf numFmtId="0" fontId="15" fillId="0" borderId="0" xfId="0" applyFont="1"/>
    <xf numFmtId="165" fontId="15" fillId="0" borderId="0" xfId="0" applyNumberFormat="1" applyFont="1"/>
    <xf numFmtId="49" fontId="15" fillId="0" borderId="0" xfId="0" applyNumberFormat="1" applyFont="1"/>
    <xf numFmtId="0" fontId="16" fillId="0" borderId="0" xfId="0" applyFont="1"/>
    <xf numFmtId="14" fontId="15" fillId="0" borderId="0" xfId="0" applyNumberFormat="1" applyFont="1"/>
    <xf numFmtId="165" fontId="13" fillId="3" borderId="1" xfId="0" applyNumberFormat="1" applyFont="1" applyFill="1" applyBorder="1"/>
    <xf numFmtId="0" fontId="13" fillId="3" borderId="1" xfId="0" applyFont="1" applyFill="1" applyBorder="1"/>
    <xf numFmtId="165" fontId="15" fillId="5" borderId="0" xfId="0" applyNumberFormat="1" applyFont="1" applyFill="1"/>
    <xf numFmtId="0" fontId="15" fillId="5" borderId="0" xfId="0" applyFont="1" applyFill="1"/>
    <xf numFmtId="0" fontId="10" fillId="0" borderId="0" xfId="1"/>
    <xf numFmtId="166" fontId="0" fillId="0" borderId="0" xfId="0" applyNumberFormat="1" applyAlignment="1">
      <alignment horizontal="center"/>
    </xf>
    <xf numFmtId="166" fontId="0" fillId="0" borderId="0" xfId="0" applyNumberFormat="1"/>
    <xf numFmtId="0" fontId="17" fillId="0" borderId="0" xfId="0" applyFont="1"/>
    <xf numFmtId="0" fontId="8" fillId="0" borderId="0" xfId="0" applyFont="1"/>
    <xf numFmtId="0" fontId="5" fillId="0" borderId="0" xfId="0" applyFont="1"/>
    <xf numFmtId="0" fontId="10" fillId="0" borderId="0" xfId="1" applyAlignment="1">
      <alignment horizontal="center"/>
    </xf>
    <xf numFmtId="0" fontId="2" fillId="0" borderId="0" xfId="0" applyFont="1" applyAlignment="1">
      <alignment horizontal="center"/>
    </xf>
    <xf numFmtId="0" fontId="17" fillId="0" borderId="0" xfId="0" applyFont="1" applyAlignment="1">
      <alignment horizontal="center"/>
    </xf>
    <xf numFmtId="0" fontId="2" fillId="0" borderId="0" xfId="0" applyFont="1" applyAlignment="1">
      <alignment horizontal="right"/>
    </xf>
    <xf numFmtId="0" fontId="17" fillId="0" borderId="0" xfId="0" applyFont="1" applyAlignment="1">
      <alignment horizontal="right"/>
    </xf>
    <xf numFmtId="0" fontId="26" fillId="0" borderId="0" xfId="0" applyFont="1"/>
    <xf numFmtId="0" fontId="0" fillId="0" borderId="21" xfId="0" applyBorder="1"/>
    <xf numFmtId="0" fontId="0" fillId="0" borderId="13" xfId="0" applyBorder="1"/>
    <xf numFmtId="0" fontId="24" fillId="0" borderId="0" xfId="0" applyFont="1"/>
    <xf numFmtId="0" fontId="24" fillId="0" borderId="21" xfId="0" applyFont="1" applyBorder="1"/>
    <xf numFmtId="0" fontId="24" fillId="0" borderId="22" xfId="0" applyFont="1" applyBorder="1"/>
    <xf numFmtId="0" fontId="0" fillId="0" borderId="33" xfId="0" applyBorder="1"/>
    <xf numFmtId="0" fontId="2" fillId="7" borderId="32" xfId="0" applyFont="1" applyFill="1" applyBorder="1"/>
    <xf numFmtId="0" fontId="18" fillId="3" borderId="16" xfId="0" applyFont="1" applyFill="1" applyBorder="1" applyAlignment="1">
      <alignment horizontal="center" vertical="center"/>
    </xf>
    <xf numFmtId="0" fontId="18" fillId="3" borderId="9" xfId="0" applyFont="1" applyFill="1" applyBorder="1" applyAlignment="1">
      <alignment horizontal="center" vertical="center"/>
    </xf>
    <xf numFmtId="0" fontId="30" fillId="7" borderId="8" xfId="3" applyFont="1" applyFill="1" applyBorder="1" applyAlignment="1">
      <alignment wrapText="1"/>
    </xf>
    <xf numFmtId="0" fontId="28" fillId="0" borderId="0" xfId="0" applyFont="1"/>
    <xf numFmtId="0" fontId="1" fillId="9" borderId="0" xfId="0" applyFont="1" applyFill="1" applyAlignment="1">
      <alignment wrapText="1"/>
    </xf>
    <xf numFmtId="0" fontId="0" fillId="0" borderId="0" xfId="0" applyAlignment="1">
      <alignment vertical="center"/>
    </xf>
    <xf numFmtId="0" fontId="0" fillId="0" borderId="0" xfId="0" applyAlignment="1">
      <alignment horizontal="center" vertical="center"/>
    </xf>
    <xf numFmtId="0" fontId="32" fillId="0" borderId="0" xfId="0" applyFont="1" applyAlignment="1">
      <alignment vertical="center"/>
    </xf>
    <xf numFmtId="0" fontId="0" fillId="0" borderId="20" xfId="0" applyBorder="1"/>
    <xf numFmtId="0" fontId="0" fillId="0" borderId="22" xfId="0" applyBorder="1"/>
    <xf numFmtId="0" fontId="9" fillId="0" borderId="0" xfId="0" applyFont="1" applyAlignment="1">
      <alignment horizontal="center"/>
    </xf>
    <xf numFmtId="0" fontId="1" fillId="0" borderId="0" xfId="0" applyFont="1" applyAlignment="1">
      <alignment wrapText="1"/>
    </xf>
    <xf numFmtId="0" fontId="8" fillId="0" borderId="0" xfId="0" applyFont="1" applyAlignment="1">
      <alignment horizontal="right"/>
    </xf>
    <xf numFmtId="0" fontId="18" fillId="3" borderId="16" xfId="0" applyFont="1" applyFill="1" applyBorder="1" applyAlignment="1">
      <alignment horizontal="center"/>
    </xf>
    <xf numFmtId="0" fontId="9" fillId="8" borderId="46" xfId="0" applyFont="1" applyFill="1" applyBorder="1" applyAlignment="1">
      <alignment horizontal="left"/>
    </xf>
    <xf numFmtId="0" fontId="38" fillId="10" borderId="1" xfId="0" applyFont="1" applyFill="1" applyBorder="1" applyAlignment="1">
      <alignment horizontal="center"/>
    </xf>
    <xf numFmtId="0" fontId="40" fillId="10" borderId="1" xfId="0" applyFont="1" applyFill="1" applyBorder="1" applyAlignment="1">
      <alignment horizontal="center" wrapText="1"/>
    </xf>
    <xf numFmtId="0" fontId="40" fillId="10" borderId="1" xfId="0" applyFont="1" applyFill="1" applyBorder="1" applyAlignment="1">
      <alignment horizontal="center"/>
    </xf>
    <xf numFmtId="0" fontId="0" fillId="10" borderId="1" xfId="0" applyFill="1" applyBorder="1"/>
    <xf numFmtId="0" fontId="32" fillId="0" borderId="1" xfId="0" applyFont="1" applyBorder="1" applyProtection="1">
      <protection locked="0"/>
    </xf>
    <xf numFmtId="0" fontId="0" fillId="0" borderId="1" xfId="0" applyBorder="1"/>
    <xf numFmtId="0" fontId="41" fillId="6" borderId="53" xfId="0" applyFont="1" applyFill="1" applyBorder="1" applyAlignment="1">
      <alignment horizontal="center"/>
    </xf>
    <xf numFmtId="0" fontId="0" fillId="3" borderId="1" xfId="0" applyFill="1" applyBorder="1"/>
    <xf numFmtId="0" fontId="32" fillId="6" borderId="2" xfId="0" applyFont="1" applyFill="1" applyBorder="1" applyAlignment="1" applyProtection="1">
      <alignment horizontal="center"/>
      <protection locked="0"/>
    </xf>
    <xf numFmtId="0" fontId="32" fillId="6" borderId="3" xfId="0" applyFont="1" applyFill="1" applyBorder="1" applyAlignment="1">
      <alignment horizontal="center"/>
    </xf>
    <xf numFmtId="0" fontId="38" fillId="10" borderId="1" xfId="0" applyFont="1" applyFill="1" applyBorder="1"/>
    <xf numFmtId="0" fontId="42" fillId="10" borderId="0" xfId="0" applyFont="1" applyFill="1" applyAlignment="1">
      <alignment horizontal="center" wrapText="1"/>
    </xf>
    <xf numFmtId="0" fontId="0" fillId="6" borderId="51" xfId="0" applyFill="1" applyBorder="1" applyAlignment="1">
      <alignment horizontal="center"/>
    </xf>
    <xf numFmtId="0" fontId="0" fillId="0" borderId="51" xfId="0" applyBorder="1" applyAlignment="1">
      <alignment horizontal="center"/>
    </xf>
    <xf numFmtId="14" fontId="32" fillId="0" borderId="51" xfId="0" applyNumberFormat="1" applyFont="1" applyBorder="1" applyAlignment="1">
      <alignment horizontal="center"/>
    </xf>
    <xf numFmtId="0" fontId="0" fillId="3" borderId="1" xfId="0" applyFill="1" applyBorder="1" applyProtection="1">
      <protection locked="0"/>
    </xf>
    <xf numFmtId="14" fontId="0" fillId="11" borderId="6" xfId="0" applyNumberFormat="1" applyFill="1" applyBorder="1" applyAlignment="1" applyProtection="1">
      <alignment horizontal="center"/>
      <protection locked="0"/>
    </xf>
    <xf numFmtId="0" fontId="0" fillId="11" borderId="6" xfId="0" applyFill="1" applyBorder="1" applyAlignment="1" applyProtection="1">
      <alignment horizontal="center"/>
      <protection locked="0"/>
    </xf>
    <xf numFmtId="0" fontId="0" fillId="11" borderId="6" xfId="0" applyFill="1" applyBorder="1" applyAlignment="1">
      <alignment horizontal="center"/>
    </xf>
    <xf numFmtId="14" fontId="32" fillId="11" borderId="6" xfId="0" applyNumberFormat="1" applyFont="1" applyFill="1" applyBorder="1" applyAlignment="1">
      <alignment horizontal="center"/>
    </xf>
    <xf numFmtId="0" fontId="0" fillId="11" borderId="6" xfId="0" applyFill="1" applyBorder="1"/>
    <xf numFmtId="14" fontId="0" fillId="11" borderId="7" xfId="0" applyNumberFormat="1" applyFill="1" applyBorder="1" applyAlignment="1" applyProtection="1">
      <alignment horizontal="center"/>
      <protection locked="0"/>
    </xf>
    <xf numFmtId="0" fontId="0" fillId="11" borderId="7" xfId="0" applyFill="1" applyBorder="1" applyAlignment="1" applyProtection="1">
      <alignment horizontal="center"/>
      <protection locked="0"/>
    </xf>
    <xf numFmtId="0" fontId="0" fillId="11" borderId="7" xfId="0" applyFill="1" applyBorder="1" applyAlignment="1">
      <alignment horizontal="center"/>
    </xf>
    <xf numFmtId="14" fontId="32" fillId="11" borderId="7" xfId="0" applyNumberFormat="1" applyFont="1" applyFill="1" applyBorder="1" applyAlignment="1">
      <alignment horizontal="center"/>
    </xf>
    <xf numFmtId="0" fontId="0" fillId="11" borderId="7" xfId="0" applyFill="1" applyBorder="1"/>
    <xf numFmtId="0" fontId="38" fillId="10" borderId="54" xfId="0" applyFont="1" applyFill="1" applyBorder="1" applyAlignment="1">
      <alignment horizontal="center"/>
    </xf>
    <xf numFmtId="0" fontId="43" fillId="10" borderId="54" xfId="0" applyFont="1" applyFill="1" applyBorder="1" applyAlignment="1">
      <alignment horizontal="center"/>
    </xf>
    <xf numFmtId="0" fontId="0" fillId="6" borderId="1" xfId="0" applyFill="1" applyBorder="1"/>
    <xf numFmtId="1" fontId="0" fillId="0" borderId="1" xfId="0" applyNumberFormat="1" applyBorder="1"/>
    <xf numFmtId="0" fontId="32" fillId="6" borderId="1" xfId="0" applyFont="1" applyFill="1" applyBorder="1" applyAlignment="1">
      <alignment horizontal="center"/>
    </xf>
    <xf numFmtId="0" fontId="0" fillId="11" borderId="0" xfId="0" applyFill="1"/>
    <xf numFmtId="1" fontId="0" fillId="11" borderId="6" xfId="0" applyNumberFormat="1" applyFill="1" applyBorder="1"/>
    <xf numFmtId="0" fontId="32" fillId="11" borderId="6" xfId="0" applyFont="1" applyFill="1" applyBorder="1" applyAlignment="1">
      <alignment horizontal="center"/>
    </xf>
    <xf numFmtId="0" fontId="32" fillId="11" borderId="0" xfId="0" applyFont="1" applyFill="1" applyAlignment="1">
      <alignment horizontal="center"/>
    </xf>
    <xf numFmtId="0" fontId="38" fillId="0" borderId="0" xfId="0" applyFont="1"/>
    <xf numFmtId="0" fontId="44" fillId="0" borderId="0" xfId="0" applyFont="1"/>
    <xf numFmtId="0" fontId="45" fillId="10" borderId="1" xfId="0" applyFont="1" applyFill="1" applyBorder="1"/>
    <xf numFmtId="0" fontId="45" fillId="10" borderId="1" xfId="0" applyFont="1" applyFill="1" applyBorder="1" applyAlignment="1">
      <alignment horizontal="left"/>
    </xf>
    <xf numFmtId="0" fontId="0" fillId="0" borderId="4" xfId="0" applyBorder="1"/>
    <xf numFmtId="14" fontId="0" fillId="0" borderId="1" xfId="0" applyNumberFormat="1" applyBorder="1"/>
    <xf numFmtId="14" fontId="0" fillId="11" borderId="0" xfId="0" applyNumberFormat="1" applyFill="1"/>
    <xf numFmtId="0" fontId="0" fillId="13" borderId="0" xfId="0" applyFill="1"/>
    <xf numFmtId="0" fontId="39" fillId="0" borderId="0" xfId="0" applyFont="1" applyAlignment="1">
      <alignment horizontal="center" vertical="center" wrapText="1"/>
    </xf>
    <xf numFmtId="14" fontId="0" fillId="0" borderId="0" xfId="0" applyNumberFormat="1"/>
    <xf numFmtId="1" fontId="0" fillId="11" borderId="0" xfId="0" applyNumberFormat="1" applyFill="1"/>
    <xf numFmtId="0" fontId="1" fillId="3" borderId="11" xfId="0" applyFont="1" applyFill="1" applyBorder="1" applyAlignment="1">
      <alignment horizontal="center" wrapText="1"/>
    </xf>
    <xf numFmtId="0" fontId="18" fillId="3" borderId="16" xfId="0" applyFont="1" applyFill="1" applyBorder="1" applyAlignment="1">
      <alignment horizontal="center" wrapText="1"/>
    </xf>
    <xf numFmtId="0" fontId="0" fillId="3" borderId="33" xfId="0" applyFill="1" applyBorder="1"/>
    <xf numFmtId="0" fontId="0" fillId="3" borderId="0" xfId="0" applyFill="1"/>
    <xf numFmtId="0" fontId="0" fillId="3" borderId="19" xfId="0" applyFill="1" applyBorder="1"/>
    <xf numFmtId="0" fontId="57" fillId="12" borderId="1" xfId="0" applyFont="1" applyFill="1" applyBorder="1" applyAlignment="1" applyProtection="1">
      <alignment horizontal="center"/>
      <protection locked="0"/>
    </xf>
    <xf numFmtId="0" fontId="18" fillId="3" borderId="55" xfId="0" applyFont="1" applyFill="1" applyBorder="1" applyAlignment="1">
      <alignment horizontal="center"/>
    </xf>
    <xf numFmtId="0" fontId="18" fillId="3" borderId="45" xfId="0" applyFont="1" applyFill="1" applyBorder="1" applyAlignment="1">
      <alignment horizontal="center"/>
    </xf>
    <xf numFmtId="164" fontId="6" fillId="0" borderId="46" xfId="0" applyNumberFormat="1" applyFont="1" applyBorder="1" applyAlignment="1">
      <alignment horizontal="center"/>
    </xf>
    <xf numFmtId="164" fontId="6" fillId="0" borderId="0" xfId="0" applyNumberFormat="1" applyFont="1" applyAlignment="1">
      <alignment horizontal="center"/>
    </xf>
    <xf numFmtId="3" fontId="9" fillId="3" borderId="7" xfId="0" applyNumberFormat="1" applyFont="1" applyFill="1" applyBorder="1"/>
    <xf numFmtId="3" fontId="9" fillId="3" borderId="34" xfId="0" applyNumberFormat="1" applyFont="1" applyFill="1" applyBorder="1"/>
    <xf numFmtId="0" fontId="24" fillId="0" borderId="0" xfId="0" applyFont="1" applyAlignment="1">
      <alignment horizontal="left"/>
    </xf>
    <xf numFmtId="0" fontId="9" fillId="0" borderId="26" xfId="0" applyFont="1" applyBorder="1" applyAlignment="1">
      <alignment horizontal="left"/>
    </xf>
    <xf numFmtId="0" fontId="18" fillId="3" borderId="16" xfId="0" applyFont="1" applyFill="1" applyBorder="1"/>
    <xf numFmtId="0" fontId="18" fillId="3" borderId="52" xfId="0" applyFont="1" applyFill="1" applyBorder="1" applyAlignment="1">
      <alignment horizontal="center"/>
    </xf>
    <xf numFmtId="3" fontId="58" fillId="0" borderId="0" xfId="0" applyNumberFormat="1" applyFont="1"/>
    <xf numFmtId="3" fontId="9" fillId="0" borderId="0" xfId="0" applyNumberFormat="1" applyFont="1"/>
    <xf numFmtId="0" fontId="9" fillId="0" borderId="0" xfId="0" applyFont="1" applyAlignment="1">
      <alignment horizontal="right"/>
    </xf>
    <xf numFmtId="0" fontId="9" fillId="0" borderId="0" xfId="0" applyFont="1"/>
    <xf numFmtId="3" fontId="9" fillId="0" borderId="0" xfId="0" applyNumberFormat="1" applyFont="1" applyAlignment="1">
      <alignment horizontal="center"/>
    </xf>
    <xf numFmtId="3" fontId="9" fillId="0" borderId="0" xfId="0" applyNumberFormat="1" applyFont="1" applyAlignment="1">
      <alignment horizontal="left"/>
    </xf>
    <xf numFmtId="0" fontId="0" fillId="0" borderId="0" xfId="0" applyAlignment="1">
      <alignment horizontal="left"/>
    </xf>
    <xf numFmtId="0" fontId="2" fillId="3" borderId="0" xfId="0" applyFont="1" applyFill="1"/>
    <xf numFmtId="0" fontId="2" fillId="0" borderId="13" xfId="0" applyFont="1" applyBorder="1"/>
    <xf numFmtId="0" fontId="6" fillId="0" borderId="13" xfId="0" applyFont="1" applyBorder="1"/>
    <xf numFmtId="164" fontId="6" fillId="0" borderId="13" xfId="0" applyNumberFormat="1" applyFont="1" applyBorder="1" applyAlignment="1">
      <alignment horizontal="center"/>
    </xf>
    <xf numFmtId="0" fontId="58" fillId="0" borderId="13" xfId="0" applyFont="1" applyBorder="1" applyAlignment="1">
      <alignment horizontal="left"/>
    </xf>
    <xf numFmtId="0" fontId="7" fillId="0" borderId="13" xfId="0" applyFont="1" applyBorder="1" applyAlignment="1">
      <alignment horizontal="left"/>
    </xf>
    <xf numFmtId="164" fontId="59" fillId="0" borderId="52" xfId="0" applyNumberFormat="1" applyFont="1" applyBorder="1" applyAlignment="1" applyProtection="1">
      <alignment horizontal="left"/>
      <protection locked="0"/>
    </xf>
    <xf numFmtId="164" fontId="59" fillId="0" borderId="59" xfId="0" applyNumberFormat="1" applyFont="1" applyBorder="1" applyAlignment="1" applyProtection="1">
      <alignment horizontal="center"/>
      <protection locked="0"/>
    </xf>
    <xf numFmtId="0" fontId="18" fillId="3" borderId="55" xfId="0" applyFont="1" applyFill="1" applyBorder="1" applyAlignment="1">
      <alignment horizontal="center" vertical="center"/>
    </xf>
    <xf numFmtId="164" fontId="59" fillId="0" borderId="58" xfId="0" applyNumberFormat="1" applyFont="1" applyBorder="1" applyAlignment="1" applyProtection="1">
      <alignment horizontal="left"/>
      <protection locked="0"/>
    </xf>
    <xf numFmtId="164" fontId="59" fillId="0" borderId="60" xfId="0" applyNumberFormat="1" applyFont="1" applyBorder="1" applyAlignment="1" applyProtection="1">
      <alignment horizontal="center"/>
      <protection locked="0"/>
    </xf>
    <xf numFmtId="0" fontId="6" fillId="0" borderId="11" xfId="0" applyFont="1" applyBorder="1" applyAlignment="1" applyProtection="1">
      <alignment horizontal="center"/>
      <protection locked="0"/>
    </xf>
    <xf numFmtId="164" fontId="6" fillId="0" borderId="54" xfId="0" applyNumberFormat="1" applyFont="1" applyBorder="1" applyAlignment="1" applyProtection="1">
      <alignment horizontal="left"/>
      <protection locked="0"/>
    </xf>
    <xf numFmtId="164" fontId="6" fillId="0" borderId="0" xfId="0" applyNumberFormat="1" applyFont="1" applyAlignment="1" applyProtection="1">
      <alignment horizontal="center"/>
      <protection locked="0"/>
    </xf>
    <xf numFmtId="0" fontId="6" fillId="0" borderId="11" xfId="0" applyFont="1" applyBorder="1" applyAlignment="1">
      <alignment horizontal="center"/>
    </xf>
    <xf numFmtId="164" fontId="6" fillId="0" borderId="53" xfId="0" applyNumberFormat="1" applyFont="1" applyBorder="1" applyAlignment="1">
      <alignment horizontal="center"/>
    </xf>
    <xf numFmtId="164" fontId="21" fillId="0" borderId="10" xfId="0" applyNumberFormat="1" applyFont="1" applyBorder="1"/>
    <xf numFmtId="164" fontId="62" fillId="0" borderId="59" xfId="0" applyNumberFormat="1" applyFont="1" applyBorder="1"/>
    <xf numFmtId="0" fontId="21" fillId="0" borderId="10" xfId="0" applyFont="1" applyBorder="1" applyAlignment="1">
      <alignment horizontal="left"/>
    </xf>
    <xf numFmtId="0" fontId="22" fillId="0" borderId="10" xfId="0" applyFont="1" applyBorder="1"/>
    <xf numFmtId="0" fontId="6" fillId="0" borderId="52" xfId="0" applyFont="1" applyBorder="1" applyAlignment="1">
      <alignment horizontal="left"/>
    </xf>
    <xf numFmtId="0" fontId="6" fillId="0" borderId="62" xfId="0" applyFont="1" applyBorder="1" applyAlignment="1">
      <alignment horizontal="left"/>
    </xf>
    <xf numFmtId="0" fontId="6" fillId="0" borderId="54" xfId="0" applyFont="1" applyBorder="1" applyAlignment="1">
      <alignment horizontal="left"/>
    </xf>
    <xf numFmtId="164" fontId="6" fillId="0" borderId="46" xfId="0" applyNumberFormat="1" applyFont="1" applyBorder="1" applyAlignment="1" applyProtection="1">
      <alignment horizontal="center"/>
      <protection locked="0"/>
    </xf>
    <xf numFmtId="164" fontId="6" fillId="0" borderId="11" xfId="0" applyNumberFormat="1" applyFont="1" applyBorder="1" applyAlignment="1">
      <alignment horizontal="center"/>
    </xf>
    <xf numFmtId="164" fontId="6" fillId="0" borderId="53" xfId="0" applyNumberFormat="1" applyFont="1" applyBorder="1" applyAlignment="1" applyProtection="1">
      <alignment horizontal="center"/>
      <protection locked="0"/>
    </xf>
    <xf numFmtId="0" fontId="0" fillId="0" borderId="10" xfId="0" applyBorder="1" applyAlignment="1">
      <alignment horizontal="right"/>
    </xf>
    <xf numFmtId="164" fontId="6" fillId="0" borderId="10" xfId="0" applyNumberFormat="1" applyFont="1" applyBorder="1" applyAlignment="1">
      <alignment horizontal="right"/>
    </xf>
    <xf numFmtId="164" fontId="6" fillId="0" borderId="10" xfId="0" applyNumberFormat="1" applyFont="1" applyBorder="1" applyAlignment="1" applyProtection="1">
      <alignment horizontal="center"/>
      <protection locked="0"/>
    </xf>
    <xf numFmtId="0" fontId="6" fillId="0" borderId="10" xfId="0" applyFont="1" applyBorder="1" applyAlignment="1" applyProtection="1">
      <alignment horizontal="center"/>
      <protection locked="0"/>
    </xf>
    <xf numFmtId="0" fontId="2" fillId="2" borderId="32" xfId="0" applyFont="1" applyFill="1" applyBorder="1"/>
    <xf numFmtId="0" fontId="18" fillId="2" borderId="55" xfId="0" applyFont="1" applyFill="1" applyBorder="1" applyAlignment="1">
      <alignment horizontal="center" vertical="center"/>
    </xf>
    <xf numFmtId="0" fontId="6" fillId="2" borderId="32" xfId="0" applyFont="1" applyFill="1" applyBorder="1" applyAlignment="1">
      <alignment horizontal="left"/>
    </xf>
    <xf numFmtId="164" fontId="21" fillId="2" borderId="32" xfId="0" applyNumberFormat="1" applyFont="1" applyFill="1" applyBorder="1"/>
    <xf numFmtId="0" fontId="6" fillId="2" borderId="45" xfId="0" applyFont="1" applyFill="1" applyBorder="1" applyAlignment="1">
      <alignment horizontal="center"/>
    </xf>
    <xf numFmtId="164" fontId="21" fillId="2" borderId="47" xfId="0" applyNumberFormat="1" applyFont="1" applyFill="1" applyBorder="1"/>
    <xf numFmtId="0" fontId="22" fillId="2" borderId="6" xfId="0" applyFont="1" applyFill="1" applyBorder="1" applyAlignment="1">
      <alignment horizontal="center"/>
    </xf>
    <xf numFmtId="0" fontId="22" fillId="2" borderId="48" xfId="0" applyFont="1" applyFill="1" applyBorder="1" applyAlignment="1">
      <alignment horizontal="center"/>
    </xf>
    <xf numFmtId="0" fontId="7" fillId="2" borderId="0" xfId="0" applyFont="1" applyFill="1" applyAlignment="1">
      <alignment horizontal="center"/>
    </xf>
    <xf numFmtId="0" fontId="7" fillId="2" borderId="19" xfId="0" applyFont="1" applyFill="1" applyBorder="1" applyAlignment="1">
      <alignment horizontal="center"/>
    </xf>
    <xf numFmtId="0" fontId="3" fillId="2" borderId="33" xfId="0" applyFont="1" applyFill="1" applyBorder="1"/>
    <xf numFmtId="0" fontId="6" fillId="2" borderId="20" xfId="0" applyFont="1" applyFill="1" applyBorder="1" applyAlignment="1">
      <alignment horizontal="left"/>
    </xf>
    <xf numFmtId="0" fontId="7" fillId="2" borderId="21" xfId="0" applyFont="1" applyFill="1" applyBorder="1" applyAlignment="1">
      <alignment horizontal="left"/>
    </xf>
    <xf numFmtId="0" fontId="7" fillId="2" borderId="22" xfId="0" applyFont="1" applyFill="1" applyBorder="1" applyAlignment="1">
      <alignment horizontal="left"/>
    </xf>
    <xf numFmtId="164" fontId="21" fillId="2" borderId="6" xfId="0" applyNumberFormat="1" applyFont="1" applyFill="1" applyBorder="1"/>
    <xf numFmtId="0" fontId="6" fillId="2" borderId="0" xfId="0" applyFont="1" applyFill="1" applyAlignment="1">
      <alignment horizontal="center"/>
    </xf>
    <xf numFmtId="0" fontId="6" fillId="2" borderId="20" xfId="0" applyFont="1" applyFill="1" applyBorder="1" applyAlignment="1">
      <alignment horizontal="center"/>
    </xf>
    <xf numFmtId="49" fontId="58" fillId="2" borderId="33" xfId="0" applyNumberFormat="1" applyFont="1" applyFill="1" applyBorder="1" applyAlignment="1" applyProtection="1">
      <alignment horizontal="center"/>
      <protection locked="0"/>
    </xf>
    <xf numFmtId="49" fontId="6" fillId="2" borderId="33" xfId="0" applyNumberFormat="1" applyFont="1" applyFill="1" applyBorder="1" applyAlignment="1" applyProtection="1">
      <alignment horizontal="center"/>
      <protection locked="0"/>
    </xf>
    <xf numFmtId="0" fontId="6" fillId="2" borderId="33" xfId="0" applyFont="1" applyFill="1" applyBorder="1" applyAlignment="1" applyProtection="1">
      <alignment horizontal="center"/>
      <protection locked="0"/>
    </xf>
    <xf numFmtId="0" fontId="0" fillId="2" borderId="33" xfId="0" applyFill="1" applyBorder="1" applyAlignment="1">
      <alignment horizontal="left"/>
    </xf>
    <xf numFmtId="49" fontId="6" fillId="0" borderId="1" xfId="0" applyNumberFormat="1" applyFont="1" applyBorder="1" applyProtection="1">
      <protection locked="0"/>
    </xf>
    <xf numFmtId="0" fontId="6" fillId="0" borderId="1" xfId="0" applyFont="1" applyBorder="1" applyProtection="1">
      <protection locked="0"/>
    </xf>
    <xf numFmtId="0" fontId="58" fillId="0" borderId="0" xfId="0" applyFont="1" applyAlignment="1">
      <alignment horizontal="center"/>
    </xf>
    <xf numFmtId="0" fontId="18" fillId="3" borderId="54" xfId="0" applyFont="1" applyFill="1" applyBorder="1" applyAlignment="1">
      <alignment horizontal="center"/>
    </xf>
    <xf numFmtId="3" fontId="9" fillId="0" borderId="13" xfId="0" applyNumberFormat="1" applyFont="1" applyBorder="1" applyAlignment="1">
      <alignment horizontal="center"/>
    </xf>
    <xf numFmtId="3" fontId="5" fillId="0" borderId="13" xfId="0" applyNumberFormat="1" applyFont="1" applyBorder="1" applyAlignment="1">
      <alignment horizontal="center"/>
    </xf>
    <xf numFmtId="9" fontId="0" fillId="0" borderId="0" xfId="7" applyFont="1"/>
    <xf numFmtId="166" fontId="5" fillId="0" borderId="16" xfId="0" applyNumberFormat="1" applyFont="1" applyBorder="1" applyAlignment="1" applyProtection="1">
      <alignment horizontal="left"/>
      <protection locked="0"/>
    </xf>
    <xf numFmtId="0" fontId="5" fillId="0" borderId="11" xfId="0" applyFont="1" applyBorder="1" applyAlignment="1" applyProtection="1">
      <alignment horizontal="center"/>
      <protection locked="0"/>
    </xf>
    <xf numFmtId="0" fontId="5" fillId="0" borderId="26" xfId="0" applyFont="1" applyBorder="1" applyAlignment="1" applyProtection="1">
      <alignment horizontal="center"/>
      <protection locked="0"/>
    </xf>
    <xf numFmtId="0" fontId="5" fillId="0" borderId="16" xfId="0" applyFont="1" applyBorder="1" applyAlignment="1" applyProtection="1">
      <alignment horizontal="center"/>
      <protection locked="0"/>
    </xf>
    <xf numFmtId="0" fontId="27" fillId="0" borderId="50" xfId="0" applyFont="1" applyBorder="1" applyAlignment="1" applyProtection="1">
      <alignment horizontal="center"/>
      <protection locked="0"/>
    </xf>
    <xf numFmtId="0" fontId="59" fillId="0" borderId="58" xfId="0" applyFont="1" applyBorder="1" applyAlignment="1" applyProtection="1">
      <alignment horizontal="center"/>
      <protection locked="0"/>
    </xf>
    <xf numFmtId="0" fontId="59" fillId="0" borderId="46" xfId="0" applyFont="1" applyBorder="1" applyAlignment="1" applyProtection="1">
      <alignment horizontal="center"/>
      <protection locked="0"/>
    </xf>
    <xf numFmtId="0" fontId="6" fillId="0" borderId="14" xfId="0" applyFont="1" applyBorder="1" applyAlignment="1">
      <alignment horizontal="center"/>
    </xf>
    <xf numFmtId="0" fontId="6" fillId="0" borderId="58" xfId="0" applyFont="1" applyBorder="1" applyAlignment="1">
      <alignment horizontal="center"/>
    </xf>
    <xf numFmtId="0" fontId="6" fillId="0" borderId="46" xfId="0" applyFont="1" applyBorder="1" applyAlignment="1">
      <alignment horizontal="center"/>
    </xf>
    <xf numFmtId="164" fontId="6" fillId="0" borderId="16" xfId="0" applyNumberFormat="1" applyFont="1" applyBorder="1" applyAlignment="1" applyProtection="1">
      <alignment horizontal="center"/>
      <protection locked="0"/>
    </xf>
    <xf numFmtId="0" fontId="6" fillId="0" borderId="16" xfId="0" applyFont="1" applyBorder="1" applyAlignment="1" applyProtection="1">
      <alignment horizontal="center"/>
      <protection locked="0"/>
    </xf>
    <xf numFmtId="0" fontId="59" fillId="0" borderId="9" xfId="0" applyFont="1" applyBorder="1" applyAlignment="1" applyProtection="1">
      <alignment horizontal="center"/>
      <protection locked="0"/>
    </xf>
    <xf numFmtId="0" fontId="6" fillId="0" borderId="9" xfId="0" applyFont="1" applyBorder="1" applyProtection="1">
      <protection locked="0"/>
    </xf>
    <xf numFmtId="0" fontId="0" fillId="0" borderId="1" xfId="0" applyBorder="1" applyProtection="1">
      <protection locked="0"/>
    </xf>
    <xf numFmtId="0" fontId="2" fillId="0" borderId="1" xfId="0" applyFont="1" applyBorder="1"/>
    <xf numFmtId="49" fontId="58" fillId="0" borderId="3" xfId="0" applyNumberFormat="1" applyFont="1" applyBorder="1" applyAlignment="1">
      <alignment horizontal="center"/>
    </xf>
    <xf numFmtId="0" fontId="58" fillId="0" borderId="2" xfId="0" applyFont="1" applyBorder="1" applyAlignment="1">
      <alignment horizontal="center"/>
    </xf>
    <xf numFmtId="0" fontId="1" fillId="0" borderId="2" xfId="0" applyFont="1" applyBorder="1" applyAlignment="1">
      <alignment horizontal="center"/>
    </xf>
    <xf numFmtId="0" fontId="18" fillId="0" borderId="45" xfId="0" applyFont="1" applyBorder="1"/>
    <xf numFmtId="3" fontId="9" fillId="0" borderId="36" xfId="0" applyNumberFormat="1" applyFont="1" applyBorder="1" applyAlignment="1">
      <alignment horizontal="center"/>
    </xf>
    <xf numFmtId="9" fontId="9" fillId="0" borderId="57" xfId="7" applyFont="1" applyBorder="1" applyAlignment="1" applyProtection="1">
      <alignment horizontal="center"/>
      <protection locked="0"/>
    </xf>
    <xf numFmtId="3" fontId="5" fillId="0" borderId="16" xfId="0" applyNumberFormat="1" applyFont="1" applyBorder="1" applyAlignment="1" applyProtection="1">
      <alignment horizontal="center"/>
      <protection locked="0"/>
    </xf>
    <xf numFmtId="3" fontId="5" fillId="0" borderId="9" xfId="0" applyNumberFormat="1" applyFont="1" applyBorder="1" applyAlignment="1" applyProtection="1">
      <alignment horizontal="center"/>
      <protection locked="0"/>
    </xf>
    <xf numFmtId="0" fontId="24" fillId="0" borderId="9" xfId="0" applyFont="1" applyBorder="1" applyAlignment="1" applyProtection="1">
      <alignment horizontal="left"/>
      <protection locked="0"/>
    </xf>
    <xf numFmtId="0" fontId="0" fillId="0" borderId="0" xfId="0" applyProtection="1">
      <protection locked="0"/>
    </xf>
    <xf numFmtId="0" fontId="24" fillId="0" borderId="16" xfId="0" applyFont="1" applyBorder="1" applyProtection="1">
      <protection locked="0"/>
    </xf>
    <xf numFmtId="0" fontId="0" fillId="0" borderId="13" xfId="0" applyBorder="1" applyProtection="1">
      <protection locked="0"/>
    </xf>
    <xf numFmtId="0" fontId="1" fillId="0" borderId="13" xfId="0" applyFont="1" applyBorder="1" applyProtection="1">
      <protection locked="0"/>
    </xf>
    <xf numFmtId="0" fontId="0" fillId="0" borderId="14" xfId="0" applyBorder="1" applyProtection="1">
      <protection locked="0"/>
    </xf>
    <xf numFmtId="0" fontId="0" fillId="0" borderId="16" xfId="0" applyBorder="1" applyProtection="1">
      <protection locked="0"/>
    </xf>
    <xf numFmtId="0" fontId="24" fillId="0" borderId="0" xfId="0" applyFont="1" applyProtection="1">
      <protection locked="0"/>
    </xf>
    <xf numFmtId="0" fontId="24" fillId="0" borderId="19" xfId="0" applyFont="1" applyBorder="1" applyProtection="1">
      <protection locked="0"/>
    </xf>
    <xf numFmtId="0" fontId="0" fillId="0" borderId="21" xfId="0" applyBorder="1" applyProtection="1">
      <protection locked="0"/>
    </xf>
    <xf numFmtId="0" fontId="24" fillId="0" borderId="45" xfId="0" applyFont="1" applyBorder="1" applyProtection="1">
      <protection locked="0"/>
    </xf>
    <xf numFmtId="0" fontId="2" fillId="0" borderId="7" xfId="0" applyFont="1" applyBorder="1" applyAlignment="1" applyProtection="1">
      <alignment horizontal="center"/>
      <protection locked="0"/>
    </xf>
    <xf numFmtId="0" fontId="0" fillId="0" borderId="34" xfId="0" applyBorder="1" applyProtection="1">
      <protection locked="0"/>
    </xf>
    <xf numFmtId="0" fontId="2" fillId="0" borderId="16" xfId="0" applyFont="1" applyBorder="1" applyProtection="1">
      <protection locked="0"/>
    </xf>
    <xf numFmtId="0" fontId="2" fillId="0" borderId="32" xfId="0" applyFont="1" applyBorder="1" applyProtection="1">
      <protection locked="0"/>
    </xf>
    <xf numFmtId="0" fontId="34" fillId="0" borderId="16" xfId="0" applyFont="1" applyBorder="1" applyProtection="1">
      <protection locked="0"/>
    </xf>
    <xf numFmtId="164" fontId="6" fillId="0" borderId="9" xfId="0" applyNumberFormat="1" applyFont="1" applyBorder="1" applyAlignment="1">
      <alignment horizontal="center"/>
    </xf>
    <xf numFmtId="164" fontId="6" fillId="0" borderId="9" xfId="0" applyNumberFormat="1" applyFont="1" applyBorder="1"/>
    <xf numFmtId="0" fontId="8" fillId="0" borderId="15" xfId="0" applyFont="1" applyBorder="1" applyAlignment="1">
      <alignment horizontal="right"/>
    </xf>
    <xf numFmtId="0" fontId="51" fillId="0" borderId="65" xfId="0" applyFont="1" applyBorder="1" applyAlignment="1">
      <alignment horizontal="center" vertical="center" wrapText="1"/>
    </xf>
    <xf numFmtId="0" fontId="50" fillId="0" borderId="66" xfId="0" applyFont="1" applyBorder="1" applyAlignment="1">
      <alignment horizontal="center" vertical="center" wrapText="1"/>
    </xf>
    <xf numFmtId="0" fontId="65" fillId="0" borderId="63" xfId="0" applyFont="1" applyBorder="1" applyProtection="1">
      <protection locked="0"/>
    </xf>
    <xf numFmtId="0" fontId="2" fillId="0" borderId="0" xfId="0" applyFont="1" applyProtection="1">
      <protection locked="0"/>
    </xf>
    <xf numFmtId="0" fontId="24" fillId="0" borderId="16" xfId="0" applyFont="1" applyBorder="1" applyAlignment="1" applyProtection="1">
      <alignment horizontal="center"/>
      <protection locked="0"/>
    </xf>
    <xf numFmtId="0" fontId="51" fillId="0" borderId="64" xfId="0" applyFont="1" applyBorder="1" applyAlignment="1" applyProtection="1">
      <alignment horizontal="center"/>
      <protection locked="0"/>
    </xf>
    <xf numFmtId="0" fontId="0" fillId="0" borderId="9" xfId="0" applyBorder="1"/>
    <xf numFmtId="0" fontId="0" fillId="0" borderId="10" xfId="0" applyBorder="1"/>
    <xf numFmtId="0" fontId="0" fillId="0" borderId="11" xfId="0" applyBorder="1"/>
    <xf numFmtId="0" fontId="24" fillId="0" borderId="16" xfId="0" applyFont="1" applyBorder="1"/>
    <xf numFmtId="0" fontId="1" fillId="8" borderId="16" xfId="0" applyFont="1" applyFill="1" applyBorder="1"/>
    <xf numFmtId="0" fontId="0" fillId="8" borderId="16" xfId="0" applyFill="1" applyBorder="1"/>
    <xf numFmtId="0" fontId="0" fillId="0" borderId="12" xfId="0" applyBorder="1"/>
    <xf numFmtId="0" fontId="0" fillId="0" borderId="55" xfId="0" applyBorder="1"/>
    <xf numFmtId="0" fontId="20" fillId="0" borderId="0" xfId="0" applyFont="1"/>
    <xf numFmtId="0" fontId="0" fillId="0" borderId="55" xfId="0" applyBorder="1" applyProtection="1">
      <protection locked="0"/>
    </xf>
    <xf numFmtId="0" fontId="0" fillId="0" borderId="14" xfId="0" applyBorder="1"/>
    <xf numFmtId="0" fontId="8" fillId="0" borderId="0" xfId="0" applyFont="1" applyAlignment="1">
      <alignment horizontal="center"/>
    </xf>
    <xf numFmtId="0" fontId="9" fillId="8" borderId="13" xfId="0" applyFont="1" applyFill="1" applyBorder="1" applyAlignment="1">
      <alignment horizontal="center"/>
    </xf>
    <xf numFmtId="0" fontId="65" fillId="0" borderId="14" xfId="0" applyFont="1" applyBorder="1" applyAlignment="1" applyProtection="1">
      <alignment horizontal="center"/>
      <protection locked="0"/>
    </xf>
    <xf numFmtId="0" fontId="55" fillId="0" borderId="16" xfId="0" applyFont="1" applyBorder="1"/>
    <xf numFmtId="0" fontId="37" fillId="0" borderId="0" xfId="0" applyFont="1"/>
    <xf numFmtId="0" fontId="72" fillId="0" borderId="0" xfId="0" applyFont="1" applyAlignment="1">
      <alignment horizontal="center" wrapText="1"/>
    </xf>
    <xf numFmtId="0" fontId="32" fillId="0" borderId="0" xfId="0" applyFont="1"/>
    <xf numFmtId="0" fontId="32" fillId="0" borderId="0" xfId="0" applyFont="1" applyAlignment="1">
      <alignment horizontal="center"/>
    </xf>
    <xf numFmtId="0" fontId="32" fillId="0" borderId="33" xfId="0" applyFont="1" applyBorder="1"/>
    <xf numFmtId="0" fontId="32" fillId="0" borderId="0" xfId="0" applyFont="1" applyAlignment="1">
      <alignment horizontal="left"/>
    </xf>
    <xf numFmtId="0" fontId="47" fillId="0" borderId="0" xfId="0" applyFont="1" applyAlignment="1">
      <alignment horizontal="center"/>
    </xf>
    <xf numFmtId="0" fontId="32" fillId="0" borderId="9" xfId="0" applyFont="1" applyBorder="1"/>
    <xf numFmtId="0" fontId="32" fillId="0" borderId="16" xfId="0" applyFont="1" applyBorder="1"/>
    <xf numFmtId="0" fontId="32" fillId="0" borderId="13" xfId="0" applyFont="1" applyBorder="1"/>
    <xf numFmtId="0" fontId="37" fillId="0" borderId="0" xfId="0" applyFont="1" applyAlignment="1">
      <alignment vertical="center"/>
    </xf>
    <xf numFmtId="0" fontId="32" fillId="0" borderId="49" xfId="0" applyFont="1" applyBorder="1" applyProtection="1">
      <protection locked="0"/>
    </xf>
    <xf numFmtId="0" fontId="32" fillId="0" borderId="67" xfId="0" applyFont="1" applyBorder="1"/>
    <xf numFmtId="0" fontId="18" fillId="3" borderId="11" xfId="0" applyFont="1" applyFill="1" applyBorder="1"/>
    <xf numFmtId="0" fontId="32" fillId="0" borderId="0" xfId="0" applyFont="1" applyProtection="1">
      <protection locked="0"/>
    </xf>
    <xf numFmtId="3" fontId="58" fillId="3" borderId="35" xfId="0" applyNumberFormat="1" applyFont="1" applyFill="1" applyBorder="1"/>
    <xf numFmtId="3" fontId="9" fillId="0" borderId="43" xfId="0" applyNumberFormat="1" applyFont="1" applyBorder="1" applyAlignment="1">
      <alignment horizontal="center"/>
    </xf>
    <xf numFmtId="3" fontId="9" fillId="0" borderId="31" xfId="0" applyNumberFormat="1" applyFont="1" applyBorder="1" applyAlignment="1">
      <alignment horizontal="center"/>
    </xf>
    <xf numFmtId="3" fontId="64" fillId="0" borderId="70" xfId="0" applyNumberFormat="1" applyFont="1" applyBorder="1" applyAlignment="1" applyProtection="1">
      <alignment horizontal="center"/>
      <protection locked="0"/>
    </xf>
    <xf numFmtId="0" fontId="9" fillId="0" borderId="16" xfId="0" applyFont="1" applyBorder="1" applyAlignment="1">
      <alignment horizontal="center"/>
    </xf>
    <xf numFmtId="3" fontId="9" fillId="0" borderId="16" xfId="0" applyNumberFormat="1" applyFont="1" applyBorder="1" applyAlignment="1">
      <alignment horizontal="center"/>
    </xf>
    <xf numFmtId="0" fontId="9" fillId="0" borderId="16" xfId="0" applyFont="1" applyBorder="1"/>
    <xf numFmtId="0" fontId="9" fillId="0" borderId="70" xfId="0" applyFont="1" applyBorder="1" applyAlignment="1">
      <alignment horizontal="center"/>
    </xf>
    <xf numFmtId="3" fontId="9" fillId="0" borderId="9" xfId="0" applyNumberFormat="1" applyFont="1" applyBorder="1" applyAlignment="1">
      <alignment horizontal="left"/>
    </xf>
    <xf numFmtId="0" fontId="0" fillId="0" borderId="10" xfId="0" applyBorder="1" applyAlignment="1">
      <alignment horizontal="left"/>
    </xf>
    <xf numFmtId="0" fontId="9" fillId="0" borderId="9" xfId="0" applyFont="1" applyBorder="1"/>
    <xf numFmtId="0" fontId="5" fillId="0" borderId="10" xfId="0" applyFont="1" applyBorder="1"/>
    <xf numFmtId="14" fontId="32" fillId="0" borderId="0" xfId="0" applyNumberFormat="1" applyFont="1" applyProtection="1">
      <protection locked="0"/>
    </xf>
    <xf numFmtId="0" fontId="18" fillId="3" borderId="27" xfId="0" applyFont="1" applyFill="1" applyBorder="1" applyAlignment="1">
      <alignment horizontal="center" vertical="center"/>
    </xf>
    <xf numFmtId="0" fontId="27" fillId="0" borderId="79" xfId="0" applyFont="1" applyBorder="1" applyAlignment="1" applyProtection="1">
      <alignment horizontal="center" vertical="center"/>
      <protection locked="0"/>
    </xf>
    <xf numFmtId="0" fontId="50" fillId="0" borderId="82" xfId="0" applyFont="1" applyBorder="1" applyAlignment="1">
      <alignment horizontal="center" vertical="center" wrapText="1"/>
    </xf>
    <xf numFmtId="0" fontId="50" fillId="0" borderId="83" xfId="0" applyFont="1" applyBorder="1" applyAlignment="1">
      <alignment horizontal="left" vertical="center" wrapText="1"/>
    </xf>
    <xf numFmtId="0" fontId="0" fillId="0" borderId="81" xfId="0" applyBorder="1" applyAlignment="1">
      <alignment horizontal="center"/>
    </xf>
    <xf numFmtId="0" fontId="20" fillId="0" borderId="81" xfId="0" applyFont="1" applyBorder="1" applyAlignment="1">
      <alignment horizontal="center"/>
    </xf>
    <xf numFmtId="0" fontId="0" fillId="0" borderId="81" xfId="0" applyBorder="1" applyAlignment="1" applyProtection="1">
      <alignment horizontal="center"/>
      <protection locked="0"/>
    </xf>
    <xf numFmtId="0" fontId="9" fillId="3" borderId="23" xfId="0" applyFont="1" applyFill="1" applyBorder="1" applyAlignment="1">
      <alignment horizontal="center"/>
    </xf>
    <xf numFmtId="0" fontId="9" fillId="3" borderId="24" xfId="0" applyFont="1" applyFill="1" applyBorder="1" applyAlignment="1">
      <alignment horizontal="center"/>
    </xf>
    <xf numFmtId="0" fontId="9" fillId="3" borderId="25" xfId="0" applyFont="1" applyFill="1" applyBorder="1" applyAlignment="1">
      <alignment horizontal="center" wrapText="1"/>
    </xf>
    <xf numFmtId="0" fontId="0" fillId="0" borderId="26" xfId="0" applyBorder="1" applyAlignment="1" applyProtection="1">
      <alignment horizontal="center"/>
      <protection locked="0"/>
    </xf>
    <xf numFmtId="0" fontId="0" fillId="0" borderId="78" xfId="0" applyBorder="1" applyAlignment="1" applyProtection="1">
      <alignment horizontal="center"/>
      <protection locked="0"/>
    </xf>
    <xf numFmtId="0" fontId="2" fillId="0" borderId="16" xfId="0" applyFont="1" applyBorder="1" applyAlignment="1" applyProtection="1">
      <alignment horizontal="center"/>
      <protection locked="0"/>
    </xf>
    <xf numFmtId="0" fontId="2" fillId="0" borderId="32" xfId="0" applyFont="1" applyBorder="1" applyAlignment="1" applyProtection="1">
      <alignment horizontal="center"/>
      <protection locked="0"/>
    </xf>
    <xf numFmtId="0" fontId="2" fillId="0" borderId="36" xfId="0" applyFont="1" applyBorder="1" applyAlignment="1" applyProtection="1">
      <alignment horizontal="center"/>
      <protection locked="0"/>
    </xf>
    <xf numFmtId="0" fontId="9" fillId="3" borderId="82" xfId="0" applyFont="1" applyFill="1" applyBorder="1" applyAlignment="1">
      <alignment horizontal="center" wrapText="1"/>
    </xf>
    <xf numFmtId="0" fontId="9" fillId="3" borderId="82" xfId="0" applyFont="1" applyFill="1" applyBorder="1" applyAlignment="1">
      <alignment horizontal="center"/>
    </xf>
    <xf numFmtId="0" fontId="1" fillId="8" borderId="82" xfId="0" applyFont="1" applyFill="1" applyBorder="1" applyAlignment="1">
      <alignment horizontal="center" wrapText="1"/>
    </xf>
    <xf numFmtId="0" fontId="32" fillId="6" borderId="23" xfId="0" applyFont="1" applyFill="1" applyBorder="1" applyAlignment="1">
      <alignment horizontal="center"/>
    </xf>
    <xf numFmtId="0" fontId="24" fillId="6" borderId="24" xfId="0" applyFont="1" applyFill="1" applyBorder="1" applyAlignment="1" applyProtection="1">
      <alignment horizontal="center"/>
      <protection locked="0"/>
    </xf>
    <xf numFmtId="14" fontId="32" fillId="6" borderId="24" xfId="0" applyNumberFormat="1" applyFont="1" applyFill="1" applyBorder="1" applyAlignment="1">
      <alignment horizontal="center"/>
    </xf>
    <xf numFmtId="0" fontId="11" fillId="6" borderId="24" xfId="0" applyFont="1" applyFill="1" applyBorder="1" applyProtection="1">
      <protection locked="0"/>
    </xf>
    <xf numFmtId="17" fontId="19" fillId="0" borderId="25" xfId="0" applyNumberFormat="1" applyFont="1" applyBorder="1" applyAlignment="1">
      <alignment horizontal="center"/>
    </xf>
    <xf numFmtId="0" fontId="0" fillId="0" borderId="78" xfId="0" applyBorder="1"/>
    <xf numFmtId="0" fontId="19" fillId="0" borderId="81" xfId="0" applyFont="1" applyBorder="1" applyAlignment="1">
      <alignment horizontal="center"/>
    </xf>
    <xf numFmtId="0" fontId="0" fillId="0" borderId="24" xfId="0" applyBorder="1" applyAlignment="1">
      <alignment horizontal="center"/>
    </xf>
    <xf numFmtId="0" fontId="0" fillId="6" borderId="81" xfId="0" applyFill="1" applyBorder="1" applyAlignment="1">
      <alignment horizontal="center"/>
    </xf>
    <xf numFmtId="0" fontId="2" fillId="0" borderId="81" xfId="0" applyFont="1" applyBorder="1" applyAlignment="1" applyProtection="1">
      <alignment horizontal="center"/>
      <protection locked="0"/>
    </xf>
    <xf numFmtId="0" fontId="2" fillId="0" borderId="27" xfId="0" applyFont="1" applyBorder="1" applyAlignment="1" applyProtection="1">
      <alignment horizontal="center"/>
      <protection locked="0"/>
    </xf>
    <xf numFmtId="0" fontId="76" fillId="6" borderId="81" xfId="0" applyFont="1" applyFill="1" applyBorder="1" applyAlignment="1">
      <alignment horizontal="center" vertical="center"/>
    </xf>
    <xf numFmtId="3" fontId="28" fillId="6" borderId="81" xfId="3" applyNumberFormat="1" applyFont="1" applyFill="1" applyBorder="1" applyAlignment="1" applyProtection="1">
      <alignment horizontal="center" vertical="center"/>
      <protection locked="0"/>
    </xf>
    <xf numFmtId="3" fontId="23" fillId="6" borderId="81" xfId="3" applyNumberFormat="1" applyFont="1" applyFill="1" applyBorder="1" applyAlignment="1" applyProtection="1">
      <alignment horizontal="center" vertical="center"/>
      <protection locked="0"/>
    </xf>
    <xf numFmtId="0" fontId="31" fillId="0" borderId="81" xfId="3" applyFont="1" applyBorder="1" applyAlignment="1" applyProtection="1">
      <alignment horizontal="center" vertical="center" wrapText="1"/>
      <protection locked="0"/>
    </xf>
    <xf numFmtId="0" fontId="31" fillId="0" borderId="81" xfId="3" applyFont="1" applyBorder="1" applyAlignment="1" applyProtection="1">
      <alignment horizontal="center" vertical="center"/>
      <protection locked="0"/>
    </xf>
    <xf numFmtId="0" fontId="0" fillId="0" borderId="81" xfId="0" applyBorder="1" applyAlignment="1">
      <alignment horizontal="center" vertical="center"/>
    </xf>
    <xf numFmtId="164" fontId="0" fillId="0" borderId="81" xfId="0" applyNumberFormat="1" applyBorder="1" applyAlignment="1">
      <alignment horizontal="center" vertical="center"/>
    </xf>
    <xf numFmtId="0" fontId="58" fillId="3" borderId="61" xfId="0" applyFont="1" applyFill="1" applyBorder="1" applyAlignment="1">
      <alignment horizontal="center"/>
    </xf>
    <xf numFmtId="0" fontId="58" fillId="3" borderId="62" xfId="0" applyFont="1" applyFill="1" applyBorder="1" applyAlignment="1">
      <alignment horizontal="center"/>
    </xf>
    <xf numFmtId="1" fontId="58" fillId="3" borderId="62" xfId="0" applyNumberFormat="1" applyFont="1" applyFill="1" applyBorder="1" applyAlignment="1">
      <alignment horizontal="center"/>
    </xf>
    <xf numFmtId="2" fontId="58" fillId="3" borderId="62" xfId="0" applyNumberFormat="1" applyFont="1" applyFill="1" applyBorder="1" applyAlignment="1">
      <alignment horizontal="center"/>
    </xf>
    <xf numFmtId="5" fontId="58" fillId="3" borderId="62" xfId="2" applyNumberFormat="1" applyFont="1" applyFill="1" applyBorder="1" applyAlignment="1">
      <alignment horizontal="center" wrapText="1"/>
    </xf>
    <xf numFmtId="0" fontId="58" fillId="3" borderId="62" xfId="0" applyFont="1" applyFill="1" applyBorder="1" applyAlignment="1">
      <alignment horizontal="center" wrapText="1"/>
    </xf>
    <xf numFmtId="0" fontId="25" fillId="3" borderId="62" xfId="0" applyFont="1" applyFill="1" applyBorder="1" applyAlignment="1">
      <alignment horizontal="center"/>
    </xf>
    <xf numFmtId="0" fontId="9" fillId="3" borderId="62" xfId="0" applyFont="1" applyFill="1" applyBorder="1" applyAlignment="1">
      <alignment horizontal="center" wrapText="1"/>
    </xf>
    <xf numFmtId="0" fontId="25" fillId="3" borderId="62" xfId="0" applyFont="1" applyFill="1" applyBorder="1" applyAlignment="1">
      <alignment horizontal="center" wrapText="1"/>
    </xf>
    <xf numFmtId="0" fontId="68" fillId="3" borderId="62" xfId="0" applyFont="1" applyFill="1" applyBorder="1" applyAlignment="1">
      <alignment horizontal="center" wrapText="1"/>
    </xf>
    <xf numFmtId="0" fontId="8" fillId="3" borderId="86" xfId="0" applyFont="1" applyFill="1" applyBorder="1"/>
    <xf numFmtId="0" fontId="73" fillId="6" borderId="56" xfId="0" applyFont="1" applyFill="1" applyBorder="1" applyAlignment="1">
      <alignment horizontal="center" vertical="center"/>
    </xf>
    <xf numFmtId="0" fontId="0" fillId="0" borderId="84" xfId="0" applyBorder="1" applyAlignment="1">
      <alignment horizontal="center" vertical="center"/>
    </xf>
    <xf numFmtId="0" fontId="24" fillId="0" borderId="84" xfId="0" applyFont="1" applyBorder="1" applyAlignment="1">
      <alignment horizontal="center" vertical="center"/>
    </xf>
    <xf numFmtId="3" fontId="77" fillId="6" borderId="84" xfId="3" applyNumberFormat="1" applyFont="1" applyFill="1" applyBorder="1" applyAlignment="1" applyProtection="1">
      <alignment horizontal="center" vertical="center"/>
      <protection locked="0"/>
    </xf>
    <xf numFmtId="164" fontId="0" fillId="0" borderId="84" xfId="0" applyNumberFormat="1" applyBorder="1" applyAlignment="1">
      <alignment horizontal="center" vertical="center"/>
    </xf>
    <xf numFmtId="3" fontId="23" fillId="6" borderId="84" xfId="3" applyNumberFormat="1" applyFont="1" applyFill="1" applyBorder="1" applyAlignment="1" applyProtection="1">
      <alignment horizontal="center" vertical="center"/>
      <protection locked="0"/>
    </xf>
    <xf numFmtId="0" fontId="31" fillId="0" borderId="84" xfId="3" applyFont="1" applyBorder="1" applyAlignment="1" applyProtection="1">
      <alignment horizontal="center" vertical="center" wrapText="1"/>
      <protection locked="0"/>
    </xf>
    <xf numFmtId="0" fontId="31" fillId="0" borderId="84" xfId="0" applyFont="1"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32" fillId="0" borderId="87" xfId="0" applyFont="1" applyBorder="1" applyAlignment="1">
      <alignment horizontal="center" vertical="center"/>
    </xf>
    <xf numFmtId="0" fontId="58" fillId="3" borderId="57" xfId="0" applyFont="1" applyFill="1" applyBorder="1" applyAlignment="1">
      <alignment horizontal="center"/>
    </xf>
    <xf numFmtId="0" fontId="58" fillId="3" borderId="52" xfId="0" applyFont="1" applyFill="1" applyBorder="1" applyAlignment="1">
      <alignment horizontal="center"/>
    </xf>
    <xf numFmtId="1" fontId="58" fillId="3" borderId="52" xfId="0" applyNumberFormat="1" applyFont="1" applyFill="1" applyBorder="1" applyAlignment="1">
      <alignment horizontal="center"/>
    </xf>
    <xf numFmtId="2" fontId="58" fillId="3" borderId="52" xfId="0" applyNumberFormat="1" applyFont="1" applyFill="1" applyBorder="1" applyAlignment="1">
      <alignment horizontal="center"/>
    </xf>
    <xf numFmtId="5" fontId="58" fillId="3" borderId="52" xfId="2" applyNumberFormat="1" applyFont="1" applyFill="1" applyBorder="1" applyAlignment="1">
      <alignment horizontal="center" wrapText="1"/>
    </xf>
    <xf numFmtId="0" fontId="58" fillId="3" borderId="52" xfId="0" applyFont="1" applyFill="1" applyBorder="1" applyAlignment="1">
      <alignment horizontal="center" wrapText="1"/>
    </xf>
    <xf numFmtId="0" fontId="25" fillId="3" borderId="52" xfId="0" applyFont="1" applyFill="1" applyBorder="1" applyAlignment="1">
      <alignment horizontal="center"/>
    </xf>
    <xf numFmtId="0" fontId="9" fillId="3" borderId="52" xfId="0" applyFont="1" applyFill="1" applyBorder="1" applyAlignment="1">
      <alignment horizontal="center" wrapText="1"/>
    </xf>
    <xf numFmtId="0" fontId="25" fillId="3" borderId="52" xfId="0" applyFont="1" applyFill="1" applyBorder="1" applyAlignment="1">
      <alignment horizontal="center" wrapText="1"/>
    </xf>
    <xf numFmtId="0" fontId="68" fillId="3" borderId="52" xfId="0" applyFont="1" applyFill="1" applyBorder="1" applyAlignment="1">
      <alignment horizontal="center" wrapText="1"/>
    </xf>
    <xf numFmtId="0" fontId="8" fillId="3" borderId="60" xfId="0" applyFont="1" applyFill="1" applyBorder="1"/>
    <xf numFmtId="0" fontId="6" fillId="0" borderId="81" xfId="0" applyFont="1" applyBorder="1" applyAlignment="1" applyProtection="1">
      <alignment horizontal="center" vertical="center"/>
      <protection locked="0"/>
    </xf>
    <xf numFmtId="14" fontId="5" fillId="0" borderId="16" xfId="0" applyNumberFormat="1" applyFont="1" applyBorder="1" applyAlignment="1" applyProtection="1">
      <alignment horizontal="center"/>
      <protection locked="0"/>
    </xf>
    <xf numFmtId="0" fontId="78" fillId="0" borderId="0" xfId="0" applyFont="1"/>
    <xf numFmtId="0" fontId="72" fillId="6" borderId="24" xfId="0" applyFont="1" applyFill="1" applyBorder="1" applyAlignment="1">
      <alignment horizontal="center" vertical="center"/>
    </xf>
    <xf numFmtId="0" fontId="32" fillId="0" borderId="26" xfId="0" applyFont="1" applyBorder="1" applyAlignment="1">
      <alignment horizontal="center" vertical="center"/>
    </xf>
    <xf numFmtId="0" fontId="32" fillId="0" borderId="77" xfId="0" applyFont="1" applyBorder="1" applyAlignment="1">
      <alignment horizontal="center" vertical="center"/>
    </xf>
    <xf numFmtId="14" fontId="0" fillId="0" borderId="0" xfId="0" applyNumberFormat="1" applyAlignment="1" applyProtection="1">
      <alignment horizontal="center"/>
      <protection locked="0"/>
    </xf>
    <xf numFmtId="0" fontId="19" fillId="0" borderId="0" xfId="0" applyFont="1" applyAlignment="1">
      <alignment horizontal="center"/>
    </xf>
    <xf numFmtId="0" fontId="0" fillId="0" borderId="0" xfId="0" applyAlignment="1" applyProtection="1">
      <alignment horizontal="center"/>
      <protection locked="0"/>
    </xf>
    <xf numFmtId="169" fontId="75" fillId="0" borderId="0" xfId="0" applyNumberFormat="1" applyFont="1" applyAlignment="1">
      <alignment horizontal="center"/>
    </xf>
    <xf numFmtId="3" fontId="75" fillId="0" borderId="0" xfId="0" applyNumberFormat="1" applyFont="1" applyAlignment="1">
      <alignment horizontal="center"/>
    </xf>
    <xf numFmtId="169" fontId="19" fillId="0" borderId="0" xfId="0" applyNumberFormat="1" applyFont="1" applyAlignment="1">
      <alignment horizontal="center"/>
    </xf>
    <xf numFmtId="0" fontId="2" fillId="0" borderId="0" xfId="0" applyFont="1" applyAlignment="1" applyProtection="1">
      <alignment horizontal="center"/>
      <protection locked="0"/>
    </xf>
    <xf numFmtId="169" fontId="30" fillId="0" borderId="27" xfId="0" applyNumberFormat="1" applyFont="1" applyBorder="1" applyAlignment="1">
      <alignment horizontal="center"/>
    </xf>
    <xf numFmtId="169" fontId="30" fillId="0" borderId="79" xfId="0" applyNumberFormat="1" applyFont="1" applyBorder="1" applyAlignment="1">
      <alignment horizontal="center"/>
    </xf>
    <xf numFmtId="0" fontId="3" fillId="0" borderId="78" xfId="0" applyFont="1" applyBorder="1"/>
    <xf numFmtId="0" fontId="30" fillId="0" borderId="81" xfId="0" applyFont="1" applyBorder="1" applyAlignment="1">
      <alignment horizontal="center" vertical="center"/>
    </xf>
    <xf numFmtId="0" fontId="32" fillId="0" borderId="81" xfId="0" applyFont="1" applyBorder="1" applyAlignment="1">
      <alignment horizontal="center"/>
    </xf>
    <xf numFmtId="0" fontId="30" fillId="0" borderId="81" xfId="0" applyFont="1" applyBorder="1" applyAlignment="1">
      <alignment horizontal="center"/>
    </xf>
    <xf numFmtId="0" fontId="9" fillId="3" borderId="24" xfId="0" applyFont="1" applyFill="1" applyBorder="1" applyAlignment="1">
      <alignment horizontal="center" wrapText="1"/>
    </xf>
    <xf numFmtId="0" fontId="32" fillId="0" borderId="78" xfId="0" applyFont="1" applyBorder="1" applyAlignment="1">
      <alignment horizontal="center" vertical="center"/>
    </xf>
    <xf numFmtId="0" fontId="30" fillId="0" borderId="78" xfId="0" applyFont="1" applyBorder="1" applyAlignment="1">
      <alignment horizontal="center"/>
    </xf>
    <xf numFmtId="6" fontId="0" fillId="0" borderId="81" xfId="0" applyNumberFormat="1" applyBorder="1" applyAlignment="1">
      <alignment horizontal="center" vertical="center"/>
    </xf>
    <xf numFmtId="3" fontId="0" fillId="0" borderId="27" xfId="0" applyNumberFormat="1" applyBorder="1" applyAlignment="1">
      <alignment horizontal="center" vertical="center"/>
    </xf>
    <xf numFmtId="6" fontId="0" fillId="0" borderId="78" xfId="0" applyNumberFormat="1" applyBorder="1" applyAlignment="1">
      <alignment horizontal="center" vertical="center"/>
    </xf>
    <xf numFmtId="3" fontId="0" fillId="0" borderId="79" xfId="0" applyNumberFormat="1" applyBorder="1" applyAlignment="1">
      <alignment horizontal="center" vertical="center"/>
    </xf>
    <xf numFmtId="0" fontId="9" fillId="8" borderId="0" xfId="0" applyFont="1" applyFill="1" applyAlignment="1">
      <alignment horizontal="center"/>
    </xf>
    <xf numFmtId="0" fontId="0" fillId="0" borderId="60" xfId="0" applyBorder="1" applyAlignment="1">
      <alignment horizontal="center"/>
    </xf>
    <xf numFmtId="0" fontId="10" fillId="0" borderId="0" xfId="1" applyBorder="1" applyAlignment="1">
      <alignment vertical="center"/>
    </xf>
    <xf numFmtId="0" fontId="32" fillId="0" borderId="81" xfId="0" applyFont="1" applyBorder="1" applyAlignment="1">
      <alignment horizontal="center" vertical="center"/>
    </xf>
    <xf numFmtId="6" fontId="32" fillId="0" borderId="81" xfId="0" applyNumberFormat="1" applyFont="1" applyBorder="1" applyAlignment="1">
      <alignment horizontal="center" vertical="center"/>
    </xf>
    <xf numFmtId="3" fontId="32" fillId="0" borderId="81" xfId="0" applyNumberFormat="1" applyFont="1" applyBorder="1" applyAlignment="1">
      <alignment horizontal="center" vertical="center"/>
    </xf>
    <xf numFmtId="3" fontId="0" fillId="0" borderId="78" xfId="0" applyNumberFormat="1" applyBorder="1" applyAlignment="1">
      <alignment horizontal="center" vertical="center"/>
    </xf>
    <xf numFmtId="0" fontId="0" fillId="0" borderId="52" xfId="0" applyBorder="1" applyAlignment="1">
      <alignment horizontal="center"/>
    </xf>
    <xf numFmtId="0" fontId="32" fillId="0" borderId="56" xfId="0" applyFont="1" applyBorder="1" applyAlignment="1">
      <alignment horizontal="center" vertical="center"/>
    </xf>
    <xf numFmtId="0" fontId="30" fillId="0" borderId="84" xfId="0" applyFont="1" applyBorder="1" applyAlignment="1">
      <alignment horizontal="center" vertical="center"/>
    </xf>
    <xf numFmtId="0" fontId="32" fillId="0" borderId="84" xfId="0" applyFont="1" applyBorder="1" applyAlignment="1">
      <alignment horizontal="center"/>
    </xf>
    <xf numFmtId="0" fontId="0" fillId="0" borderId="84" xfId="0" applyBorder="1" applyAlignment="1" applyProtection="1">
      <alignment horizontal="center"/>
      <protection locked="0"/>
    </xf>
    <xf numFmtId="6" fontId="32" fillId="0" borderId="84" xfId="0" applyNumberFormat="1" applyFont="1" applyBorder="1" applyAlignment="1">
      <alignment horizontal="center" vertical="center"/>
    </xf>
    <xf numFmtId="3" fontId="32" fillId="0" borderId="84" xfId="0" applyNumberFormat="1" applyFont="1" applyBorder="1" applyAlignment="1">
      <alignment horizontal="center" vertical="center"/>
    </xf>
    <xf numFmtId="169" fontId="30" fillId="0" borderId="87" xfId="0" applyNumberFormat="1" applyFont="1" applyBorder="1" applyAlignment="1">
      <alignment horizontal="center"/>
    </xf>
    <xf numFmtId="0" fontId="9" fillId="3" borderId="57" xfId="0" applyFont="1" applyFill="1" applyBorder="1" applyAlignment="1">
      <alignment horizontal="center"/>
    </xf>
    <xf numFmtId="0" fontId="9" fillId="3" borderId="52" xfId="0" applyFont="1" applyFill="1" applyBorder="1" applyAlignment="1">
      <alignment horizontal="center"/>
    </xf>
    <xf numFmtId="0" fontId="9" fillId="3" borderId="60" xfId="0" applyFont="1" applyFill="1" applyBorder="1" applyAlignment="1">
      <alignment horizontal="center" wrapText="1"/>
    </xf>
    <xf numFmtId="0" fontId="5" fillId="0" borderId="81" xfId="0" applyFont="1" applyBorder="1" applyAlignment="1" applyProtection="1">
      <alignment horizontal="center"/>
      <protection locked="0"/>
    </xf>
    <xf numFmtId="0" fontId="79" fillId="0" borderId="81" xfId="0" applyFont="1" applyBorder="1" applyAlignment="1">
      <alignment horizontal="center"/>
    </xf>
    <xf numFmtId="164" fontId="6" fillId="0" borderId="60" xfId="0" applyNumberFormat="1" applyFont="1" applyBorder="1" applyAlignment="1" applyProtection="1">
      <alignment horizontal="center"/>
      <protection locked="0"/>
    </xf>
    <xf numFmtId="0" fontId="28" fillId="6" borderId="81" xfId="0" applyFont="1" applyFill="1" applyBorder="1" applyAlignment="1">
      <alignment horizontal="center"/>
    </xf>
    <xf numFmtId="0" fontId="76" fillId="6" borderId="81" xfId="0" applyFont="1" applyFill="1" applyBorder="1" applyAlignment="1">
      <alignment horizontal="center"/>
    </xf>
    <xf numFmtId="3" fontId="28" fillId="6" borderId="81" xfId="3" applyNumberFormat="1" applyFont="1" applyFill="1" applyBorder="1" applyAlignment="1" applyProtection="1">
      <alignment horizontal="center"/>
      <protection locked="0"/>
    </xf>
    <xf numFmtId="164" fontId="47" fillId="0" borderId="81" xfId="0" applyNumberFormat="1" applyFont="1" applyBorder="1" applyAlignment="1">
      <alignment horizontal="center"/>
    </xf>
    <xf numFmtId="3" fontId="23" fillId="6" borderId="81" xfId="3" applyNumberFormat="1" applyFont="1" applyFill="1" applyBorder="1" applyAlignment="1" applyProtection="1">
      <alignment horizontal="center"/>
      <protection locked="0"/>
    </xf>
    <xf numFmtId="0" fontId="31" fillId="0" borderId="81" xfId="3" applyFont="1" applyBorder="1" applyAlignment="1" applyProtection="1">
      <alignment horizontal="center" wrapText="1"/>
      <protection locked="0"/>
    </xf>
    <xf numFmtId="0" fontId="31" fillId="0" borderId="81" xfId="3" applyFont="1" applyBorder="1" applyAlignment="1" applyProtection="1">
      <alignment horizontal="center"/>
      <protection locked="0"/>
    </xf>
    <xf numFmtId="0" fontId="32" fillId="0" borderId="81" xfId="0" applyFont="1" applyBorder="1"/>
    <xf numFmtId="0" fontId="28" fillId="6" borderId="81" xfId="0" applyFont="1" applyFill="1" applyBorder="1" applyAlignment="1">
      <alignment horizontal="center" vertical="center"/>
    </xf>
    <xf numFmtId="0" fontId="72" fillId="6" borderId="81" xfId="0" applyFont="1" applyFill="1" applyBorder="1" applyAlignment="1">
      <alignment horizontal="center" vertical="center"/>
    </xf>
    <xf numFmtId="8" fontId="0" fillId="0" borderId="0" xfId="0" applyNumberFormat="1"/>
    <xf numFmtId="9" fontId="74" fillId="15" borderId="75" xfId="0" applyNumberFormat="1" applyFont="1" applyFill="1" applyBorder="1" applyAlignment="1">
      <alignment horizontal="center"/>
    </xf>
    <xf numFmtId="9" fontId="74" fillId="15" borderId="72" xfId="0" applyNumberFormat="1" applyFont="1" applyFill="1" applyBorder="1" applyAlignment="1">
      <alignment horizontal="center"/>
    </xf>
    <xf numFmtId="0" fontId="18" fillId="3" borderId="57" xfId="0" applyFont="1" applyFill="1" applyBorder="1" applyAlignment="1">
      <alignment horizontal="center"/>
    </xf>
    <xf numFmtId="0" fontId="18" fillId="3" borderId="60" xfId="0" applyFont="1" applyFill="1" applyBorder="1" applyAlignment="1">
      <alignment horizontal="center"/>
    </xf>
    <xf numFmtId="0" fontId="55" fillId="0" borderId="16" xfId="0" applyFont="1" applyBorder="1" applyAlignment="1">
      <alignment horizontal="left"/>
    </xf>
    <xf numFmtId="0" fontId="50" fillId="0" borderId="9" xfId="0" applyFont="1" applyBorder="1" applyAlignment="1">
      <alignment horizontal="left"/>
    </xf>
    <xf numFmtId="0" fontId="50" fillId="0" borderId="10" xfId="0" applyFont="1" applyBorder="1" applyAlignment="1">
      <alignment horizontal="left"/>
    </xf>
    <xf numFmtId="0" fontId="50" fillId="0" borderId="11" xfId="0" applyFont="1" applyBorder="1" applyAlignment="1">
      <alignment horizontal="left"/>
    </xf>
    <xf numFmtId="0" fontId="51" fillId="0" borderId="9" xfId="0" applyFont="1" applyBorder="1" applyAlignment="1" applyProtection="1">
      <alignment horizontal="center"/>
      <protection locked="0"/>
    </xf>
    <xf numFmtId="0" fontId="51" fillId="0" borderId="10" xfId="0" applyFont="1" applyBorder="1" applyAlignment="1" applyProtection="1">
      <alignment horizontal="center"/>
      <protection locked="0"/>
    </xf>
    <xf numFmtId="0" fontId="51" fillId="0" borderId="11" xfId="0" applyFont="1" applyBorder="1" applyAlignment="1" applyProtection="1">
      <alignment horizontal="center"/>
      <protection locked="0"/>
    </xf>
    <xf numFmtId="14" fontId="55" fillId="0" borderId="16" xfId="0" applyNumberFormat="1" applyFont="1" applyBorder="1" applyAlignment="1">
      <alignment horizontal="left" wrapText="1"/>
    </xf>
    <xf numFmtId="14" fontId="53" fillId="14" borderId="9" xfId="0" applyNumberFormat="1" applyFont="1" applyFill="1" applyBorder="1" applyAlignment="1" applyProtection="1">
      <alignment horizontal="center"/>
      <protection locked="0"/>
    </xf>
    <xf numFmtId="14" fontId="53" fillId="14" borderId="10" xfId="0" applyNumberFormat="1" applyFont="1" applyFill="1" applyBorder="1" applyAlignment="1" applyProtection="1">
      <alignment horizontal="center"/>
      <protection locked="0"/>
    </xf>
    <xf numFmtId="0" fontId="50" fillId="0" borderId="9" xfId="0" applyFont="1" applyBorder="1" applyAlignment="1">
      <alignment horizontal="left" wrapText="1"/>
    </xf>
    <xf numFmtId="0" fontId="50" fillId="0" borderId="10" xfId="0" applyFont="1" applyBorder="1" applyAlignment="1">
      <alignment horizontal="left" wrapText="1"/>
    </xf>
    <xf numFmtId="0" fontId="50" fillId="0" borderId="11" xfId="0" applyFont="1" applyBorder="1" applyAlignment="1">
      <alignment horizontal="left" wrapText="1"/>
    </xf>
    <xf numFmtId="14" fontId="55" fillId="0" borderId="16" xfId="0" applyNumberFormat="1" applyFont="1" applyBorder="1" applyAlignment="1">
      <alignment horizontal="left"/>
    </xf>
    <xf numFmtId="14" fontId="50" fillId="0" borderId="9" xfId="0" applyNumberFormat="1" applyFont="1" applyBorder="1" applyAlignment="1">
      <alignment horizontal="left" wrapText="1"/>
    </xf>
    <xf numFmtId="14" fontId="50" fillId="0" borderId="10" xfId="0" applyNumberFormat="1" applyFont="1" applyBorder="1" applyAlignment="1">
      <alignment horizontal="left" wrapText="1"/>
    </xf>
    <xf numFmtId="14" fontId="50" fillId="0" borderId="11" xfId="0" applyNumberFormat="1" applyFont="1" applyBorder="1" applyAlignment="1">
      <alignment horizontal="left" wrapText="1"/>
    </xf>
    <xf numFmtId="0" fontId="9" fillId="3" borderId="9" xfId="0" applyFont="1" applyFill="1" applyBorder="1" applyAlignment="1">
      <alignment horizontal="center"/>
    </xf>
    <xf numFmtId="0" fontId="9" fillId="3" borderId="11" xfId="0" applyFont="1" applyFill="1" applyBorder="1" applyAlignment="1">
      <alignment horizontal="center"/>
    </xf>
    <xf numFmtId="164" fontId="5" fillId="0" borderId="70" xfId="0" applyNumberFormat="1" applyFont="1" applyBorder="1" applyAlignment="1" applyProtection="1">
      <alignment horizontal="center"/>
      <protection locked="0"/>
    </xf>
    <xf numFmtId="164" fontId="5" fillId="0" borderId="75" xfId="0" applyNumberFormat="1" applyFont="1" applyBorder="1" applyAlignment="1" applyProtection="1">
      <alignment horizontal="center"/>
      <protection locked="0"/>
    </xf>
    <xf numFmtId="164" fontId="5" fillId="0" borderId="71" xfId="0" applyNumberFormat="1" applyFont="1" applyBorder="1" applyAlignment="1" applyProtection="1">
      <alignment horizontal="center"/>
      <protection locked="0"/>
    </xf>
    <xf numFmtId="164" fontId="5" fillId="0" borderId="76" xfId="0" applyNumberFormat="1" applyFont="1" applyBorder="1" applyAlignment="1" applyProtection="1">
      <alignment horizontal="center"/>
      <protection locked="0"/>
    </xf>
    <xf numFmtId="0" fontId="61" fillId="0" borderId="0" xfId="0" applyFont="1" applyAlignment="1">
      <alignment horizontal="center"/>
    </xf>
    <xf numFmtId="0" fontId="2" fillId="0" borderId="0" xfId="0" applyFont="1" applyAlignment="1">
      <alignment horizontal="center"/>
    </xf>
    <xf numFmtId="0" fontId="17" fillId="0" borderId="0" xfId="0" applyFont="1" applyAlignment="1">
      <alignment horizontal="center"/>
    </xf>
    <xf numFmtId="164" fontId="59" fillId="3" borderId="59" xfId="0" applyNumberFormat="1" applyFont="1" applyFill="1" applyBorder="1" applyAlignment="1">
      <alignment horizontal="center"/>
    </xf>
    <xf numFmtId="164" fontId="59" fillId="3" borderId="10" xfId="0" applyNumberFormat="1" applyFont="1" applyFill="1" applyBorder="1" applyAlignment="1">
      <alignment horizontal="center"/>
    </xf>
    <xf numFmtId="164" fontId="59" fillId="3" borderId="9" xfId="0" applyNumberFormat="1" applyFont="1" applyFill="1" applyBorder="1" applyAlignment="1">
      <alignment horizontal="center"/>
    </xf>
    <xf numFmtId="0" fontId="2" fillId="0" borderId="57" xfId="0" applyFont="1" applyBorder="1" applyAlignment="1">
      <alignment horizontal="center"/>
    </xf>
    <xf numFmtId="0" fontId="2" fillId="0" borderId="59"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7" fillId="0" borderId="37" xfId="0" applyFont="1" applyBorder="1" applyAlignment="1" applyProtection="1">
      <alignment horizontal="center"/>
      <protection locked="0"/>
    </xf>
    <xf numFmtId="0" fontId="7" fillId="0" borderId="34" xfId="0" applyFont="1" applyBorder="1" applyAlignment="1" applyProtection="1">
      <alignment horizontal="center"/>
      <protection locked="0"/>
    </xf>
    <xf numFmtId="0" fontId="7" fillId="0" borderId="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58" fillId="0" borderId="2" xfId="0" applyFont="1" applyBorder="1" applyAlignment="1">
      <alignment horizontal="center"/>
    </xf>
    <xf numFmtId="0" fontId="58" fillId="0" borderId="18" xfId="0" applyFont="1" applyBorder="1" applyAlignment="1">
      <alignment horizontal="center"/>
    </xf>
    <xf numFmtId="0" fontId="18" fillId="3" borderId="9" xfId="0" applyFont="1" applyFill="1" applyBorder="1" applyAlignment="1">
      <alignment horizontal="center" vertical="center"/>
    </xf>
    <xf numFmtId="0" fontId="18" fillId="3" borderId="10" xfId="0" applyFont="1" applyFill="1" applyBorder="1" applyAlignment="1">
      <alignment horizontal="center" vertical="center"/>
    </xf>
    <xf numFmtId="14" fontId="5" fillId="0" borderId="43" xfId="0" applyNumberFormat="1" applyFont="1" applyBorder="1" applyAlignment="1">
      <alignment horizontal="center"/>
    </xf>
    <xf numFmtId="0" fontId="5" fillId="0" borderId="42" xfId="0" applyFont="1" applyBorder="1" applyAlignment="1">
      <alignment horizontal="center"/>
    </xf>
    <xf numFmtId="0" fontId="18" fillId="3" borderId="11" xfId="0" applyFont="1" applyFill="1" applyBorder="1" applyAlignment="1">
      <alignment horizontal="center" vertical="center"/>
    </xf>
    <xf numFmtId="0" fontId="18" fillId="8" borderId="9" xfId="0" applyFont="1" applyFill="1" applyBorder="1" applyAlignment="1">
      <alignment horizontal="center" vertical="center"/>
    </xf>
    <xf numFmtId="0" fontId="18" fillId="8" borderId="10" xfId="0" applyFont="1" applyFill="1" applyBorder="1" applyAlignment="1">
      <alignment horizontal="center" vertical="center"/>
    </xf>
    <xf numFmtId="0" fontId="18" fillId="8" borderId="11" xfId="0" applyFont="1" applyFill="1" applyBorder="1" applyAlignment="1">
      <alignment horizontal="center" vertical="center"/>
    </xf>
    <xf numFmtId="0" fontId="9" fillId="0" borderId="9" xfId="0" applyFont="1" applyBorder="1" applyAlignment="1" applyProtection="1">
      <alignment horizontal="center"/>
      <protection locked="0"/>
    </xf>
    <xf numFmtId="0" fontId="9" fillId="0" borderId="10" xfId="0" applyFont="1" applyBorder="1" applyAlignment="1" applyProtection="1">
      <alignment horizontal="center"/>
      <protection locked="0"/>
    </xf>
    <xf numFmtId="0" fontId="9" fillId="0" borderId="11" xfId="0" applyFont="1" applyBorder="1" applyAlignment="1" applyProtection="1">
      <alignment horizontal="center"/>
      <protection locked="0"/>
    </xf>
    <xf numFmtId="166" fontId="5" fillId="0" borderId="9" xfId="0" applyNumberFormat="1" applyFont="1" applyBorder="1" applyAlignment="1" applyProtection="1">
      <alignment horizontal="center"/>
      <protection locked="0"/>
    </xf>
    <xf numFmtId="166" fontId="5" fillId="0" borderId="10" xfId="0" applyNumberFormat="1" applyFont="1" applyBorder="1" applyAlignment="1" applyProtection="1">
      <alignment horizontal="center"/>
      <protection locked="0"/>
    </xf>
    <xf numFmtId="166" fontId="5" fillId="0" borderId="11" xfId="0" applyNumberFormat="1" applyFont="1" applyBorder="1" applyAlignment="1" applyProtection="1">
      <alignment horizontal="center"/>
      <protection locked="0"/>
    </xf>
    <xf numFmtId="0" fontId="67" fillId="0" borderId="0" xfId="0" applyFont="1" applyAlignment="1">
      <alignment horizontal="center" vertical="center"/>
    </xf>
    <xf numFmtId="0" fontId="8" fillId="0" borderId="0" xfId="0" applyFont="1" applyAlignment="1">
      <alignment horizontal="center"/>
    </xf>
    <xf numFmtId="0" fontId="18" fillId="3" borderId="43"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42" xfId="0" applyFont="1" applyFill="1" applyBorder="1" applyAlignment="1">
      <alignment horizontal="center" vertical="center"/>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8" fillId="6" borderId="9" xfId="0" applyFont="1" applyFill="1" applyBorder="1" applyAlignment="1" applyProtection="1">
      <alignment horizontal="center" vertical="center"/>
      <protection locked="0"/>
    </xf>
    <xf numFmtId="0" fontId="18" fillId="6" borderId="11" xfId="0" applyFont="1" applyFill="1" applyBorder="1" applyAlignment="1" applyProtection="1">
      <alignment horizontal="center" vertical="center"/>
      <protection locked="0"/>
    </xf>
    <xf numFmtId="0" fontId="10" fillId="6" borderId="9" xfId="1" applyFill="1" applyBorder="1" applyAlignment="1" applyProtection="1">
      <alignment horizontal="center" vertical="center"/>
      <protection locked="0"/>
    </xf>
    <xf numFmtId="0" fontId="10" fillId="6" borderId="10" xfId="1" applyFill="1" applyBorder="1" applyAlignment="1" applyProtection="1">
      <alignment horizontal="center" vertical="center"/>
      <protection locked="0"/>
    </xf>
    <xf numFmtId="0" fontId="10" fillId="6" borderId="11" xfId="1" applyFill="1" applyBorder="1" applyAlignment="1" applyProtection="1">
      <alignment horizontal="center" vertical="center"/>
      <protection locked="0"/>
    </xf>
    <xf numFmtId="14" fontId="5" fillId="0" borderId="9" xfId="6" applyNumberFormat="1" applyFont="1" applyBorder="1" applyAlignment="1" applyProtection="1">
      <alignment horizontal="center"/>
      <protection locked="0"/>
    </xf>
    <xf numFmtId="14" fontId="5" fillId="0" borderId="10" xfId="6" applyNumberFormat="1" applyFont="1" applyBorder="1" applyAlignment="1" applyProtection="1">
      <alignment horizontal="center"/>
      <protection locked="0"/>
    </xf>
    <xf numFmtId="14" fontId="5" fillId="0" borderId="11" xfId="6" applyNumberFormat="1" applyFont="1" applyBorder="1" applyAlignment="1" applyProtection="1">
      <alignment horizontal="center"/>
      <protection locked="0"/>
    </xf>
    <xf numFmtId="0" fontId="27" fillId="0" borderId="41" xfId="0" applyFont="1" applyBorder="1" applyAlignment="1" applyProtection="1">
      <alignment horizontal="center"/>
      <protection locked="0"/>
    </xf>
    <xf numFmtId="0" fontId="27" fillId="0" borderId="15" xfId="0" applyFont="1" applyBorder="1" applyAlignment="1" applyProtection="1">
      <alignment horizontal="center"/>
      <protection locked="0"/>
    </xf>
    <xf numFmtId="0" fontId="18" fillId="3" borderId="75" xfId="0" applyFont="1" applyFill="1" applyBorder="1" applyAlignment="1">
      <alignment horizontal="center" vertical="center"/>
    </xf>
    <xf numFmtId="0" fontId="18" fillId="3" borderId="72" xfId="0" applyFont="1" applyFill="1" applyBorder="1" applyAlignment="1">
      <alignment horizontal="center" vertical="center"/>
    </xf>
    <xf numFmtId="14" fontId="5" fillId="0" borderId="9" xfId="0" applyNumberFormat="1" applyFont="1" applyBorder="1" applyAlignment="1" applyProtection="1">
      <alignment horizontal="center"/>
      <protection locked="0"/>
    </xf>
    <xf numFmtId="14" fontId="5" fillId="0" borderId="10" xfId="0" applyNumberFormat="1" applyFont="1" applyBorder="1" applyAlignment="1" applyProtection="1">
      <alignment horizontal="center"/>
      <protection locked="0"/>
    </xf>
    <xf numFmtId="14" fontId="5" fillId="0" borderId="11" xfId="0" applyNumberFormat="1" applyFont="1" applyBorder="1" applyAlignment="1" applyProtection="1">
      <alignment horizontal="center"/>
      <protection locked="0"/>
    </xf>
    <xf numFmtId="0" fontId="10" fillId="0" borderId="9" xfId="1" applyBorder="1" applyAlignment="1">
      <alignment horizontal="center" vertical="center"/>
    </xf>
    <xf numFmtId="0" fontId="10" fillId="0" borderId="10" xfId="1" applyBorder="1" applyAlignment="1">
      <alignment horizontal="center" vertical="center"/>
    </xf>
    <xf numFmtId="0" fontId="10" fillId="0" borderId="11" xfId="1" applyBorder="1" applyAlignment="1">
      <alignment horizontal="center" vertical="center"/>
    </xf>
    <xf numFmtId="0" fontId="2" fillId="0" borderId="9" xfId="0" applyFont="1" applyBorder="1" applyAlignment="1" applyProtection="1">
      <alignment horizontal="center"/>
      <protection locked="0"/>
    </xf>
    <xf numFmtId="0" fontId="2" fillId="0" borderId="11" xfId="0" applyFont="1" applyBorder="1" applyAlignment="1" applyProtection="1">
      <alignment horizontal="center"/>
      <protection locked="0"/>
    </xf>
    <xf numFmtId="14" fontId="10" fillId="0" borderId="9" xfId="1" applyNumberFormat="1" applyBorder="1" applyAlignment="1">
      <alignment horizontal="center"/>
    </xf>
    <xf numFmtId="14" fontId="10" fillId="0" borderId="10" xfId="1" applyNumberFormat="1" applyBorder="1" applyAlignment="1">
      <alignment horizontal="center"/>
    </xf>
    <xf numFmtId="14" fontId="10" fillId="0" borderId="11" xfId="1" applyNumberFormat="1" applyBorder="1" applyAlignment="1">
      <alignment horizontal="center"/>
    </xf>
    <xf numFmtId="3" fontId="9" fillId="0" borderId="17" xfId="0" applyNumberFormat="1" applyFont="1" applyBorder="1" applyAlignment="1">
      <alignment horizontal="center" vertical="center"/>
    </xf>
    <xf numFmtId="3" fontId="9" fillId="0" borderId="71" xfId="0" applyNumberFormat="1" applyFont="1" applyBorder="1" applyAlignment="1">
      <alignment horizontal="center" vertical="center"/>
    </xf>
    <xf numFmtId="168" fontId="9" fillId="0" borderId="70" xfId="6" applyNumberFormat="1" applyFont="1" applyBorder="1" applyAlignment="1" applyProtection="1">
      <alignment horizontal="center"/>
      <protection locked="0"/>
    </xf>
    <xf numFmtId="0" fontId="9" fillId="8" borderId="12" xfId="0" applyFont="1" applyFill="1" applyBorder="1" applyAlignment="1">
      <alignment horizontal="left"/>
    </xf>
    <xf numFmtId="0" fontId="9" fillId="8" borderId="14" xfId="0" applyFont="1" applyFill="1" applyBorder="1" applyAlignment="1">
      <alignment horizontal="left"/>
    </xf>
    <xf numFmtId="0" fontId="18" fillId="3" borderId="9" xfId="0" applyFont="1" applyFill="1" applyBorder="1" applyAlignment="1">
      <alignment horizontal="left" vertical="center"/>
    </xf>
    <xf numFmtId="0" fontId="18" fillId="3" borderId="11" xfId="0" applyFont="1" applyFill="1" applyBorder="1" applyAlignment="1">
      <alignment horizontal="left" vertical="center"/>
    </xf>
    <xf numFmtId="166" fontId="27" fillId="0" borderId="9" xfId="0" applyNumberFormat="1" applyFont="1" applyBorder="1" applyAlignment="1" applyProtection="1">
      <alignment horizontal="center"/>
      <protection locked="0"/>
    </xf>
    <xf numFmtId="166" fontId="27" fillId="0" borderId="10" xfId="0" applyNumberFormat="1" applyFont="1" applyBorder="1" applyAlignment="1" applyProtection="1">
      <alignment horizontal="center"/>
      <protection locked="0"/>
    </xf>
    <xf numFmtId="166" fontId="27" fillId="0" borderId="11" xfId="0" applyNumberFormat="1" applyFont="1" applyBorder="1" applyAlignment="1" applyProtection="1">
      <alignment horizontal="center"/>
      <protection locked="0"/>
    </xf>
    <xf numFmtId="0" fontId="18" fillId="3" borderId="9" xfId="0" applyFont="1" applyFill="1" applyBorder="1"/>
    <xf numFmtId="0" fontId="18" fillId="3" borderId="10" xfId="0" applyFont="1" applyFill="1" applyBorder="1"/>
    <xf numFmtId="0" fontId="18" fillId="3" borderId="11" xfId="0" applyFont="1" applyFill="1" applyBorder="1"/>
    <xf numFmtId="0" fontId="18" fillId="3" borderId="9" xfId="0" applyFont="1" applyFill="1" applyBorder="1" applyAlignment="1">
      <alignment horizontal="center"/>
    </xf>
    <xf numFmtId="0" fontId="18" fillId="3" borderId="11" xfId="0" applyFont="1" applyFill="1" applyBorder="1" applyAlignment="1">
      <alignment horizontal="center"/>
    </xf>
    <xf numFmtId="0" fontId="18" fillId="8" borderId="9" xfId="0" applyFont="1" applyFill="1" applyBorder="1" applyAlignment="1">
      <alignment horizontal="center"/>
    </xf>
    <xf numFmtId="0" fontId="18" fillId="8" borderId="11" xfId="0" applyFont="1" applyFill="1" applyBorder="1" applyAlignment="1">
      <alignment horizontal="center"/>
    </xf>
    <xf numFmtId="0" fontId="18" fillId="3" borderId="28" xfId="0" applyFont="1" applyFill="1" applyBorder="1" applyAlignment="1">
      <alignment horizontal="center" wrapText="1"/>
    </xf>
    <xf numFmtId="0" fontId="18" fillId="3" borderId="30" xfId="0" applyFont="1" applyFill="1" applyBorder="1" applyAlignment="1">
      <alignment horizontal="center" wrapText="1"/>
    </xf>
    <xf numFmtId="0" fontId="5" fillId="0" borderId="12" xfId="0" applyFont="1" applyBorder="1" applyAlignment="1" applyProtection="1">
      <alignment horizontal="center"/>
      <protection locked="0"/>
    </xf>
    <xf numFmtId="0" fontId="5" fillId="0" borderId="13"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18" fillId="3" borderId="28" xfId="0" applyFont="1" applyFill="1" applyBorder="1" applyAlignment="1">
      <alignment horizontal="center" vertical="center"/>
    </xf>
    <xf numFmtId="0" fontId="18" fillId="3" borderId="30" xfId="0" applyFont="1" applyFill="1" applyBorder="1" applyAlignment="1">
      <alignment horizontal="center" vertical="center"/>
    </xf>
    <xf numFmtId="0" fontId="29" fillId="0" borderId="9" xfId="0" applyFont="1" applyBorder="1" applyAlignment="1" applyProtection="1">
      <alignment horizontal="center"/>
      <protection locked="0"/>
    </xf>
    <xf numFmtId="0" fontId="29" fillId="0" borderId="10" xfId="0" applyFont="1" applyBorder="1" applyAlignment="1" applyProtection="1">
      <alignment horizontal="center"/>
      <protection locked="0"/>
    </xf>
    <xf numFmtId="0" fontId="29" fillId="0" borderId="11" xfId="0" applyFont="1" applyBorder="1" applyAlignment="1" applyProtection="1">
      <alignment horizontal="center"/>
      <protection locked="0"/>
    </xf>
    <xf numFmtId="0" fontId="63" fillId="0" borderId="21" xfId="0" applyFont="1" applyBorder="1" applyAlignment="1" applyProtection="1">
      <alignment horizontal="center"/>
      <protection locked="0"/>
    </xf>
    <xf numFmtId="0" fontId="18" fillId="3" borderId="10" xfId="0" applyFont="1" applyFill="1" applyBorder="1" applyAlignment="1">
      <alignment horizontal="center"/>
    </xf>
    <xf numFmtId="0" fontId="58" fillId="3" borderId="57" xfId="0" applyFont="1" applyFill="1" applyBorder="1" applyAlignment="1">
      <alignment horizontal="left"/>
    </xf>
    <xf numFmtId="0" fontId="58" fillId="3" borderId="52" xfId="0" applyFont="1" applyFill="1" applyBorder="1" applyAlignment="1">
      <alignment horizontal="left"/>
    </xf>
    <xf numFmtId="14" fontId="70" fillId="0" borderId="0" xfId="0" applyNumberFormat="1" applyFont="1" applyAlignment="1" applyProtection="1">
      <alignment horizontal="center"/>
      <protection locked="0"/>
    </xf>
    <xf numFmtId="14" fontId="70" fillId="0" borderId="21" xfId="0" applyNumberFormat="1" applyFont="1" applyBorder="1" applyAlignment="1" applyProtection="1">
      <alignment horizontal="center"/>
      <protection locked="0"/>
    </xf>
    <xf numFmtId="14" fontId="70" fillId="0" borderId="10" xfId="0" applyNumberFormat="1" applyFont="1" applyBorder="1" applyAlignment="1" applyProtection="1">
      <alignment horizontal="center"/>
      <protection locked="0"/>
    </xf>
    <xf numFmtId="0" fontId="51" fillId="0" borderId="9" xfId="0" applyFont="1" applyBorder="1" applyAlignment="1" applyProtection="1">
      <alignment horizontal="center" wrapText="1"/>
      <protection locked="0"/>
    </xf>
    <xf numFmtId="0" fontId="2" fillId="0" borderId="12" xfId="0" applyFont="1" applyBorder="1" applyProtection="1">
      <protection locked="0"/>
    </xf>
    <xf numFmtId="0" fontId="2" fillId="0" borderId="13" xfId="0" applyFont="1" applyBorder="1" applyProtection="1">
      <protection locked="0"/>
    </xf>
    <xf numFmtId="0" fontId="26" fillId="0" borderId="21" xfId="0" applyFont="1" applyBorder="1" applyAlignment="1">
      <alignment horizontal="center"/>
    </xf>
    <xf numFmtId="0" fontId="10" fillId="0" borderId="0" xfId="1" applyAlignment="1">
      <alignment horizontal="center" vertical="center" wrapText="1"/>
    </xf>
    <xf numFmtId="0" fontId="60" fillId="0" borderId="0" xfId="0" applyFont="1" applyAlignment="1">
      <alignment horizontal="center" vertical="center" wrapText="1"/>
    </xf>
    <xf numFmtId="0" fontId="59" fillId="3" borderId="10" xfId="0" applyFont="1" applyFill="1" applyBorder="1" applyAlignment="1">
      <alignment horizontal="center"/>
    </xf>
    <xf numFmtId="0" fontId="59" fillId="3" borderId="11" xfId="0" applyFont="1" applyFill="1" applyBorder="1" applyAlignment="1">
      <alignment horizontal="center"/>
    </xf>
    <xf numFmtId="164" fontId="59" fillId="3" borderId="52" xfId="0" applyNumberFormat="1" applyFont="1" applyFill="1" applyBorder="1" applyAlignment="1">
      <alignment horizontal="center"/>
    </xf>
    <xf numFmtId="0" fontId="58" fillId="3" borderId="53" xfId="0" applyFont="1" applyFill="1" applyBorder="1" applyAlignment="1">
      <alignment horizontal="left"/>
    </xf>
    <xf numFmtId="0" fontId="58" fillId="3" borderId="46" xfId="0" applyFont="1" applyFill="1" applyBorder="1" applyAlignment="1">
      <alignment horizontal="left"/>
    </xf>
    <xf numFmtId="0" fontId="66" fillId="3" borderId="12" xfId="0" applyFont="1" applyFill="1" applyBorder="1" applyAlignment="1">
      <alignment horizontal="center" vertical="center"/>
    </xf>
    <xf numFmtId="0" fontId="66" fillId="3" borderId="13" xfId="0" applyFont="1" applyFill="1" applyBorder="1" applyAlignment="1">
      <alignment horizontal="center" vertical="center"/>
    </xf>
    <xf numFmtId="0" fontId="66" fillId="3" borderId="14" xfId="0" applyFont="1" applyFill="1" applyBorder="1" applyAlignment="1">
      <alignment horizontal="center" vertical="center"/>
    </xf>
    <xf numFmtId="0" fontId="66" fillId="3" borderId="20" xfId="0" applyFont="1" applyFill="1" applyBorder="1" applyAlignment="1">
      <alignment horizontal="center" vertical="center"/>
    </xf>
    <xf numFmtId="0" fontId="66" fillId="3" borderId="21" xfId="0" applyFont="1" applyFill="1" applyBorder="1" applyAlignment="1">
      <alignment horizontal="center" vertical="center"/>
    </xf>
    <xf numFmtId="0" fontId="66" fillId="3" borderId="22" xfId="0" applyFont="1" applyFill="1" applyBorder="1" applyAlignment="1">
      <alignment horizontal="center" vertical="center"/>
    </xf>
    <xf numFmtId="0" fontId="58" fillId="3" borderId="61" xfId="0" applyFont="1" applyFill="1" applyBorder="1" applyAlignment="1">
      <alignment horizontal="left"/>
    </xf>
    <xf numFmtId="0" fontId="58" fillId="3" borderId="62" xfId="0" applyFont="1" applyFill="1" applyBorder="1" applyAlignment="1">
      <alignment horizontal="left"/>
    </xf>
    <xf numFmtId="0" fontId="22" fillId="0" borderId="2" xfId="0" applyFont="1" applyBorder="1" applyAlignment="1" applyProtection="1">
      <alignment horizontal="center"/>
      <protection locked="0"/>
    </xf>
    <xf numFmtId="0" fontId="22" fillId="0" borderId="18" xfId="0" applyFont="1" applyBorder="1" applyAlignment="1" applyProtection="1">
      <alignment horizontal="center"/>
      <protection locked="0"/>
    </xf>
    <xf numFmtId="0" fontId="5" fillId="0" borderId="41" xfId="0" applyFont="1" applyBorder="1" applyAlignment="1" applyProtection="1">
      <alignment horizontal="center"/>
      <protection locked="0"/>
    </xf>
    <xf numFmtId="0" fontId="5" fillId="0" borderId="42" xfId="0" applyFont="1" applyBorder="1" applyAlignment="1" applyProtection="1">
      <alignment horizontal="center"/>
      <protection locked="0"/>
    </xf>
    <xf numFmtId="0" fontId="18" fillId="8" borderId="9" xfId="0" applyFont="1" applyFill="1" applyBorder="1" applyAlignment="1">
      <alignment horizontal="left" vertical="center"/>
    </xf>
    <xf numFmtId="0" fontId="18" fillId="8" borderId="10" xfId="0" applyFont="1" applyFill="1" applyBorder="1" applyAlignment="1">
      <alignment horizontal="left" vertical="center"/>
    </xf>
    <xf numFmtId="0" fontId="18" fillId="8" borderId="11" xfId="0" applyFont="1" applyFill="1" applyBorder="1" applyAlignment="1">
      <alignment horizontal="left" vertical="center"/>
    </xf>
    <xf numFmtId="0" fontId="29" fillId="0" borderId="57" xfId="0" applyFont="1" applyBorder="1" applyAlignment="1" applyProtection="1">
      <alignment horizontal="center" vertical="center" wrapText="1"/>
      <protection locked="0"/>
    </xf>
    <xf numFmtId="0" fontId="29" fillId="0" borderId="52" xfId="0" applyFont="1" applyBorder="1" applyAlignment="1" applyProtection="1">
      <alignment horizontal="center" vertical="center" wrapText="1"/>
      <protection locked="0"/>
    </xf>
    <xf numFmtId="0" fontId="27" fillId="0" borderId="10" xfId="0"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7" fillId="0" borderId="9" xfId="0" applyFont="1" applyBorder="1" applyAlignment="1" applyProtection="1">
      <alignment horizontal="center"/>
      <protection locked="0"/>
    </xf>
    <xf numFmtId="0" fontId="27" fillId="0" borderId="10" xfId="0" applyFont="1" applyBorder="1" applyAlignment="1" applyProtection="1">
      <alignment horizontal="center"/>
      <protection locked="0"/>
    </xf>
    <xf numFmtId="0" fontId="27" fillId="0" borderId="11" xfId="0" applyFont="1" applyBorder="1" applyAlignment="1" applyProtection="1">
      <alignment horizontal="center"/>
      <protection locked="0"/>
    </xf>
    <xf numFmtId="0" fontId="58" fillId="3" borderId="54" xfId="0" applyFont="1" applyFill="1" applyBorder="1" applyAlignment="1">
      <alignment horizontal="left"/>
    </xf>
    <xf numFmtId="3" fontId="9" fillId="0" borderId="20" xfId="0" applyNumberFormat="1" applyFont="1" applyBorder="1" applyAlignment="1" applyProtection="1">
      <alignment horizontal="center"/>
      <protection locked="0"/>
    </xf>
    <xf numFmtId="3" fontId="9" fillId="0" borderId="21" xfId="0" applyNumberFormat="1" applyFont="1" applyBorder="1" applyAlignment="1" applyProtection="1">
      <alignment horizontal="center"/>
      <protection locked="0"/>
    </xf>
    <xf numFmtId="3" fontId="9" fillId="0" borderId="22" xfId="0" applyNumberFormat="1" applyFont="1" applyBorder="1" applyAlignment="1" applyProtection="1">
      <alignment horizontal="center"/>
      <protection locked="0"/>
    </xf>
    <xf numFmtId="164" fontId="18" fillId="6" borderId="20" xfId="0" applyNumberFormat="1" applyFont="1" applyFill="1" applyBorder="1" applyAlignment="1" applyProtection="1">
      <alignment horizontal="center"/>
      <protection locked="0"/>
    </xf>
    <xf numFmtId="164" fontId="18" fillId="6" borderId="21" xfId="0" applyNumberFormat="1" applyFont="1" applyFill="1" applyBorder="1" applyAlignment="1" applyProtection="1">
      <alignment horizontal="center"/>
      <protection locked="0"/>
    </xf>
    <xf numFmtId="164" fontId="18" fillId="6" borderId="22" xfId="0" applyNumberFormat="1" applyFont="1" applyFill="1" applyBorder="1" applyAlignment="1" applyProtection="1">
      <alignment horizontal="center"/>
      <protection locked="0"/>
    </xf>
    <xf numFmtId="0" fontId="2" fillId="0" borderId="20"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2" fillId="0" borderId="22" xfId="0" applyFont="1" applyBorder="1" applyAlignment="1" applyProtection="1">
      <alignment horizontal="center"/>
      <protection locked="0"/>
    </xf>
    <xf numFmtId="3" fontId="63" fillId="0" borderId="9" xfId="0" applyNumberFormat="1" applyFont="1" applyBorder="1" applyAlignment="1">
      <alignment horizontal="center"/>
    </xf>
    <xf numFmtId="3" fontId="63" fillId="0" borderId="10" xfId="0" applyNumberFormat="1" applyFont="1" applyBorder="1" applyAlignment="1">
      <alignment horizontal="center"/>
    </xf>
    <xf numFmtId="3" fontId="63" fillId="0" borderId="11" xfId="0" applyNumberFormat="1" applyFont="1" applyBorder="1" applyAlignment="1">
      <alignment horizontal="center"/>
    </xf>
    <xf numFmtId="0" fontId="4" fillId="3" borderId="56" xfId="0" applyFont="1" applyFill="1" applyBorder="1" applyAlignment="1">
      <alignment horizontal="center"/>
    </xf>
    <xf numFmtId="0" fontId="4" fillId="3" borderId="49" xfId="0" applyFont="1" applyFill="1" applyBorder="1" applyAlignment="1">
      <alignment horizontal="center"/>
    </xf>
    <xf numFmtId="0" fontId="18" fillId="3" borderId="53" xfId="0" applyFont="1" applyFill="1" applyBorder="1" applyAlignment="1">
      <alignment horizontal="center"/>
    </xf>
    <xf numFmtId="0" fontId="18" fillId="3" borderId="46" xfId="0" applyFont="1" applyFill="1" applyBorder="1" applyAlignment="1">
      <alignment horizontal="center"/>
    </xf>
    <xf numFmtId="0" fontId="18" fillId="3" borderId="49" xfId="0" applyFont="1" applyFill="1" applyBorder="1" applyAlignment="1">
      <alignment horizontal="center"/>
    </xf>
    <xf numFmtId="0" fontId="18" fillId="3" borderId="17" xfId="0" applyFont="1" applyFill="1" applyBorder="1" applyAlignment="1">
      <alignment horizontal="center"/>
    </xf>
    <xf numFmtId="0" fontId="18" fillId="3" borderId="73" xfId="0" applyFont="1" applyFill="1" applyBorder="1" applyAlignment="1">
      <alignment horizontal="center"/>
    </xf>
    <xf numFmtId="0" fontId="18" fillId="3" borderId="7" xfId="0" applyFont="1" applyFill="1" applyBorder="1" applyAlignment="1">
      <alignment horizontal="center"/>
    </xf>
    <xf numFmtId="0" fontId="18" fillId="3" borderId="0" xfId="0" applyFont="1" applyFill="1" applyAlignment="1">
      <alignment horizontal="center"/>
    </xf>
    <xf numFmtId="0" fontId="18" fillId="3" borderId="74" xfId="0" applyFont="1" applyFill="1" applyBorder="1" applyAlignment="1">
      <alignment horizontal="center"/>
    </xf>
    <xf numFmtId="3" fontId="9" fillId="0" borderId="31" xfId="0" applyNumberFormat="1" applyFont="1" applyBorder="1" applyAlignment="1">
      <alignment horizontal="center"/>
    </xf>
    <xf numFmtId="3" fontId="64" fillId="0" borderId="73" xfId="0" applyNumberFormat="1" applyFont="1" applyBorder="1" applyAlignment="1">
      <alignment horizontal="center"/>
    </xf>
    <xf numFmtId="0" fontId="25" fillId="0" borderId="75" xfId="0" applyFont="1" applyBorder="1" applyAlignment="1">
      <alignment horizontal="center"/>
    </xf>
    <xf numFmtId="0" fontId="25" fillId="0" borderId="72" xfId="0" applyFont="1" applyBorder="1" applyAlignment="1">
      <alignment horizontal="center"/>
    </xf>
    <xf numFmtId="3" fontId="9" fillId="0" borderId="9" xfId="0" applyNumberFormat="1" applyFont="1" applyBorder="1" applyAlignment="1">
      <alignment horizontal="left"/>
    </xf>
    <xf numFmtId="0" fontId="5" fillId="0" borderId="11" xfId="0" applyFont="1" applyBorder="1" applyAlignment="1">
      <alignment horizontal="left"/>
    </xf>
    <xf numFmtId="0" fontId="1" fillId="0" borderId="9" xfId="0" applyFont="1" applyBorder="1" applyAlignment="1">
      <alignment horizontal="center"/>
    </xf>
    <xf numFmtId="0" fontId="0" fillId="0" borderId="11" xfId="0"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3" fontId="9" fillId="0" borderId="9" xfId="0" applyNumberFormat="1" applyFont="1" applyBorder="1" applyAlignment="1">
      <alignment horizontal="center"/>
    </xf>
    <xf numFmtId="0" fontId="0" fillId="0" borderId="10" xfId="0" applyBorder="1" applyAlignment="1">
      <alignment horizontal="center"/>
    </xf>
    <xf numFmtId="3" fontId="9" fillId="0" borderId="10" xfId="0" applyNumberFormat="1" applyFont="1" applyBorder="1" applyAlignment="1">
      <alignment horizontal="center"/>
    </xf>
    <xf numFmtId="3" fontId="9" fillId="0" borderId="11" xfId="0" applyNumberFormat="1" applyFont="1" applyBorder="1" applyAlignment="1">
      <alignment horizontal="center"/>
    </xf>
    <xf numFmtId="0" fontId="9" fillId="0" borderId="9" xfId="0" applyFont="1" applyBorder="1" applyAlignment="1">
      <alignment horizontal="right"/>
    </xf>
    <xf numFmtId="0" fontId="9" fillId="0" borderId="11" xfId="0" applyFont="1" applyBorder="1" applyAlignment="1">
      <alignment horizontal="right"/>
    </xf>
    <xf numFmtId="0" fontId="0" fillId="0" borderId="11" xfId="0" applyBorder="1" applyAlignment="1">
      <alignment horizontal="left"/>
    </xf>
    <xf numFmtId="3" fontId="9" fillId="0" borderId="9" xfId="0" applyNumberFormat="1" applyFont="1"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18" fillId="3" borderId="28" xfId="0" applyFont="1" applyFill="1" applyBorder="1" applyAlignment="1">
      <alignment horizontal="center"/>
    </xf>
    <xf numFmtId="0" fontId="18" fillId="3" borderId="29" xfId="0" applyFont="1" applyFill="1" applyBorder="1" applyAlignment="1">
      <alignment horizontal="center"/>
    </xf>
    <xf numFmtId="0" fontId="18" fillId="3" borderId="39" xfId="0" applyFont="1" applyFill="1" applyBorder="1" applyAlignment="1">
      <alignment horizontal="center"/>
    </xf>
    <xf numFmtId="0" fontId="26" fillId="0" borderId="7" xfId="0" applyFont="1" applyBorder="1" applyAlignment="1">
      <alignment horizontal="center"/>
    </xf>
    <xf numFmtId="0" fontId="9" fillId="0" borderId="41" xfId="0" applyFont="1" applyBorder="1" applyAlignment="1">
      <alignment horizontal="center"/>
    </xf>
    <xf numFmtId="0" fontId="9" fillId="0" borderId="31" xfId="0" applyFont="1" applyBorder="1" applyAlignment="1">
      <alignment horizontal="center"/>
    </xf>
    <xf numFmtId="0" fontId="18" fillId="3" borderId="24" xfId="0" applyFont="1" applyFill="1" applyBorder="1" applyAlignment="1">
      <alignment horizontal="center" vertical="center"/>
    </xf>
    <xf numFmtId="0" fontId="18" fillId="3" borderId="38" xfId="0" applyFont="1" applyFill="1" applyBorder="1" applyAlignment="1">
      <alignment horizontal="center"/>
    </xf>
    <xf numFmtId="0" fontId="18" fillId="3" borderId="30" xfId="0" applyFont="1" applyFill="1" applyBorder="1" applyAlignment="1">
      <alignment horizontal="center"/>
    </xf>
    <xf numFmtId="9" fontId="5" fillId="0" borderId="75" xfId="0" applyNumberFormat="1" applyFont="1" applyBorder="1" applyAlignment="1" applyProtection="1">
      <alignment horizontal="center"/>
      <protection locked="0"/>
    </xf>
    <xf numFmtId="9" fontId="5" fillId="0" borderId="72" xfId="0" applyNumberFormat="1" applyFont="1" applyBorder="1" applyAlignment="1" applyProtection="1">
      <alignment horizontal="center"/>
      <protection locked="0"/>
    </xf>
    <xf numFmtId="0" fontId="0" fillId="0" borderId="17" xfId="0" applyBorder="1" applyAlignment="1" applyProtection="1">
      <alignment horizontal="center"/>
      <protection locked="0"/>
    </xf>
    <xf numFmtId="0" fontId="0" fillId="0" borderId="71" xfId="0" applyBorder="1" applyAlignment="1" applyProtection="1">
      <alignment horizontal="center"/>
      <protection locked="0"/>
    </xf>
    <xf numFmtId="0" fontId="0" fillId="0" borderId="72" xfId="0" applyBorder="1" applyAlignment="1" applyProtection="1">
      <alignment horizontal="center"/>
      <protection locked="0"/>
    </xf>
    <xf numFmtId="0" fontId="0" fillId="3" borderId="12"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3" borderId="33" xfId="0" applyFill="1" applyBorder="1" applyAlignment="1">
      <alignment horizontal="left"/>
    </xf>
    <xf numFmtId="0" fontId="0" fillId="3" borderId="0" xfId="0" applyFill="1" applyAlignment="1">
      <alignment horizontal="left"/>
    </xf>
    <xf numFmtId="0" fontId="0" fillId="3" borderId="19" xfId="0" applyFill="1" applyBorder="1" applyAlignment="1">
      <alignment horizontal="left"/>
    </xf>
    <xf numFmtId="164" fontId="5" fillId="0" borderId="70" xfId="0" applyNumberFormat="1" applyFont="1" applyBorder="1" applyAlignment="1">
      <alignment horizontal="center"/>
    </xf>
    <xf numFmtId="164" fontId="5" fillId="0" borderId="75" xfId="0" applyNumberFormat="1" applyFont="1" applyBorder="1" applyAlignment="1">
      <alignment horizontal="center"/>
    </xf>
    <xf numFmtId="164" fontId="5" fillId="0" borderId="71" xfId="0" applyNumberFormat="1" applyFont="1" applyBorder="1" applyAlignment="1">
      <alignment horizontal="center"/>
    </xf>
    <xf numFmtId="164" fontId="5" fillId="0" borderId="76" xfId="0" applyNumberFormat="1" applyFont="1" applyBorder="1" applyAlignment="1">
      <alignment horizontal="center"/>
    </xf>
    <xf numFmtId="0" fontId="0" fillId="0" borderId="71" xfId="0" applyBorder="1" applyAlignment="1">
      <alignment horizontal="center"/>
    </xf>
    <xf numFmtId="0" fontId="0" fillId="0" borderId="85" xfId="0" applyBorder="1" applyAlignment="1">
      <alignment horizontal="center"/>
    </xf>
    <xf numFmtId="3" fontId="63" fillId="0" borderId="20" xfId="0" applyNumberFormat="1" applyFont="1" applyBorder="1" applyAlignment="1">
      <alignment horizontal="center"/>
    </xf>
    <xf numFmtId="3" fontId="63" fillId="0" borderId="21" xfId="0" applyNumberFormat="1" applyFont="1" applyBorder="1" applyAlignment="1">
      <alignment horizontal="center"/>
    </xf>
    <xf numFmtId="0" fontId="9" fillId="0" borderId="11" xfId="0" applyFont="1" applyBorder="1" applyAlignment="1">
      <alignment horizontal="center"/>
    </xf>
    <xf numFmtId="3" fontId="27" fillId="0" borderId="73" xfId="0" applyNumberFormat="1" applyFont="1" applyBorder="1" applyAlignment="1">
      <alignment horizontal="center"/>
    </xf>
    <xf numFmtId="9" fontId="9" fillId="0" borderId="59" xfId="7" applyFont="1" applyBorder="1" applyAlignment="1" applyProtection="1">
      <alignment horizontal="center"/>
      <protection locked="0"/>
    </xf>
    <xf numFmtId="9" fontId="9" fillId="0" borderId="58" xfId="7" applyFont="1" applyBorder="1" applyAlignment="1" applyProtection="1">
      <alignment horizontal="center"/>
      <protection locked="0"/>
    </xf>
    <xf numFmtId="9" fontId="9" fillId="0" borderId="11" xfId="7" applyFont="1" applyBorder="1" applyAlignment="1" applyProtection="1">
      <alignment horizontal="center"/>
      <protection locked="0"/>
    </xf>
    <xf numFmtId="168" fontId="9" fillId="0" borderId="72" xfId="6" applyNumberFormat="1" applyFont="1" applyBorder="1" applyAlignment="1" applyProtection="1">
      <alignment horizontal="center"/>
      <protection locked="0"/>
    </xf>
    <xf numFmtId="9" fontId="5" fillId="0" borderId="80" xfId="0" applyNumberFormat="1" applyFont="1" applyBorder="1" applyAlignment="1" applyProtection="1">
      <alignment horizontal="center"/>
      <protection locked="0"/>
    </xf>
    <xf numFmtId="9" fontId="5" fillId="0" borderId="85" xfId="0" applyNumberFormat="1" applyFont="1" applyBorder="1" applyAlignment="1" applyProtection="1">
      <alignment horizontal="center"/>
      <protection locked="0"/>
    </xf>
    <xf numFmtId="0" fontId="8" fillId="0" borderId="21" xfId="0" applyFont="1" applyBorder="1" applyAlignment="1">
      <alignment horizontal="center"/>
    </xf>
    <xf numFmtId="0" fontId="8" fillId="0" borderId="50" xfId="0" applyFont="1" applyBorder="1" applyAlignment="1">
      <alignment horizontal="center"/>
    </xf>
    <xf numFmtId="0" fontId="8" fillId="0" borderId="21" xfId="0" applyFont="1" applyBorder="1" applyAlignment="1">
      <alignment horizontal="center" vertical="center"/>
    </xf>
    <xf numFmtId="0" fontId="2" fillId="0" borderId="9" xfId="0" applyFont="1" applyBorder="1" applyProtection="1">
      <protection locked="0"/>
    </xf>
    <xf numFmtId="0" fontId="2" fillId="0" borderId="11" xfId="0" applyFont="1" applyBorder="1" applyProtection="1">
      <protection locked="0"/>
    </xf>
    <xf numFmtId="0" fontId="0" fillId="0" borderId="9" xfId="0" applyBorder="1"/>
    <xf numFmtId="0" fontId="0" fillId="0" borderId="10" xfId="0" applyBorder="1"/>
    <xf numFmtId="0" fontId="0" fillId="0" borderId="11" xfId="0" applyBorder="1"/>
    <xf numFmtId="0" fontId="0" fillId="0" borderId="11" xfId="0" applyBorder="1" applyProtection="1">
      <protection locked="0"/>
    </xf>
    <xf numFmtId="0" fontId="0" fillId="0" borderId="28" xfId="0" applyBorder="1"/>
    <xf numFmtId="0" fontId="0" fillId="0" borderId="29" xfId="0" applyBorder="1"/>
    <xf numFmtId="0" fontId="0" fillId="0" borderId="30" xfId="0" applyBorder="1"/>
    <xf numFmtId="0" fontId="2" fillId="0" borderId="35" xfId="0" applyFont="1" applyBorder="1" applyAlignment="1" applyProtection="1">
      <alignment horizontal="center"/>
      <protection locked="0"/>
    </xf>
    <xf numFmtId="0" fontId="0" fillId="0" borderId="34" xfId="0" applyBorder="1" applyProtection="1">
      <protection locked="0"/>
    </xf>
    <xf numFmtId="0" fontId="2" fillId="0" borderId="12" xfId="0" applyFont="1" applyBorder="1" applyAlignment="1" applyProtection="1">
      <alignment horizontal="center"/>
      <protection locked="0"/>
    </xf>
    <xf numFmtId="0" fontId="0" fillId="0" borderId="14" xfId="0" applyBorder="1" applyProtection="1">
      <protection locked="0"/>
    </xf>
    <xf numFmtId="0" fontId="0" fillId="0" borderId="12" xfId="0" applyBorder="1" applyProtection="1">
      <protection locked="0"/>
    </xf>
    <xf numFmtId="0" fontId="2" fillId="0" borderId="47" xfId="0" applyFont="1" applyBorder="1" applyAlignment="1" applyProtection="1">
      <alignment horizontal="center"/>
      <protection locked="0"/>
    </xf>
    <xf numFmtId="0" fontId="0" fillId="0" borderId="48" xfId="0" applyBorder="1" applyProtection="1">
      <protection locked="0"/>
    </xf>
    <xf numFmtId="0" fontId="0" fillId="0" borderId="9" xfId="0" applyBorder="1" applyProtection="1">
      <protection locked="0"/>
    </xf>
    <xf numFmtId="0" fontId="1" fillId="8" borderId="9" xfId="0" applyFont="1" applyFill="1" applyBorder="1" applyAlignment="1">
      <alignment horizontal="center"/>
    </xf>
    <xf numFmtId="0" fontId="1" fillId="8" borderId="10" xfId="0" applyFont="1" applyFill="1" applyBorder="1" applyAlignment="1">
      <alignment horizontal="center"/>
    </xf>
    <xf numFmtId="0" fontId="1" fillId="8" borderId="11" xfId="0" applyFont="1" applyFill="1" applyBorder="1" applyAlignment="1">
      <alignment horizontal="center"/>
    </xf>
    <xf numFmtId="0" fontId="0" fillId="0" borderId="10" xfId="0" applyBorder="1" applyProtection="1">
      <protection locked="0"/>
    </xf>
    <xf numFmtId="0" fontId="1" fillId="8" borderId="43" xfId="0" applyFont="1" applyFill="1" applyBorder="1" applyAlignment="1">
      <alignment horizontal="center" vertical="center"/>
    </xf>
    <xf numFmtId="0" fontId="1" fillId="8" borderId="31" xfId="0" applyFont="1" applyFill="1" applyBorder="1" applyAlignment="1">
      <alignment horizontal="center" vertical="center"/>
    </xf>
    <xf numFmtId="0" fontId="1" fillId="8" borderId="42" xfId="0" applyFont="1" applyFill="1" applyBorder="1" applyAlignment="1">
      <alignment horizontal="center" vertical="center"/>
    </xf>
    <xf numFmtId="0" fontId="69" fillId="8" borderId="9" xfId="0" applyFont="1" applyFill="1" applyBorder="1"/>
    <xf numFmtId="0" fontId="69" fillId="8" borderId="10" xfId="0" applyFont="1" applyFill="1" applyBorder="1"/>
    <xf numFmtId="0" fontId="69" fillId="8" borderId="11" xfId="0" applyFont="1" applyFill="1" applyBorder="1"/>
    <xf numFmtId="0" fontId="0" fillId="0" borderId="9" xfId="0" applyBorder="1" applyAlignment="1" applyProtection="1">
      <alignment wrapText="1"/>
      <protection locked="0"/>
    </xf>
    <xf numFmtId="0" fontId="0" fillId="0" borderId="10" xfId="0" applyBorder="1" applyAlignment="1" applyProtection="1">
      <alignment wrapText="1"/>
      <protection locked="0"/>
    </xf>
    <xf numFmtId="0" fontId="0" fillId="0" borderId="11" xfId="0" applyBorder="1" applyAlignment="1" applyProtection="1">
      <alignment wrapText="1"/>
      <protection locked="0"/>
    </xf>
    <xf numFmtId="0" fontId="5" fillId="0" borderId="81" xfId="0" applyFont="1" applyBorder="1" applyAlignment="1" applyProtection="1">
      <alignment horizontal="center"/>
      <protection locked="0"/>
    </xf>
    <xf numFmtId="0" fontId="32" fillId="0" borderId="0" xfId="0" applyFont="1" applyAlignment="1">
      <alignment horizontal="center"/>
    </xf>
    <xf numFmtId="0" fontId="1" fillId="0" borderId="13" xfId="0" applyFont="1" applyBorder="1" applyAlignment="1">
      <alignment horizontal="center"/>
    </xf>
    <xf numFmtId="14" fontId="32" fillId="0" borderId="23" xfId="0" applyNumberFormat="1" applyFont="1" applyBorder="1" applyAlignment="1" applyProtection="1">
      <alignment horizontal="center"/>
      <protection locked="0"/>
    </xf>
    <xf numFmtId="14" fontId="32" fillId="0" borderId="25" xfId="0" applyNumberFormat="1" applyFont="1" applyBorder="1" applyAlignment="1" applyProtection="1">
      <alignment horizontal="center"/>
      <protection locked="0"/>
    </xf>
    <xf numFmtId="0" fontId="32" fillId="0" borderId="43" xfId="0" applyFont="1" applyBorder="1" applyAlignment="1" applyProtection="1">
      <alignment horizontal="center"/>
      <protection locked="0"/>
    </xf>
    <xf numFmtId="0" fontId="32" fillId="0" borderId="42" xfId="0" applyFont="1" applyBorder="1" applyAlignment="1" applyProtection="1">
      <alignment horizontal="center"/>
      <protection locked="0"/>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77" xfId="0" applyBorder="1" applyAlignment="1">
      <alignment horizontal="center"/>
    </xf>
    <xf numFmtId="0" fontId="0" fillId="0" borderId="78" xfId="0" applyBorder="1" applyAlignment="1">
      <alignment horizontal="center"/>
    </xf>
    <xf numFmtId="0" fontId="0" fillId="0" borderId="79" xfId="0" applyBorder="1" applyAlignment="1">
      <alignment horizontal="center"/>
    </xf>
    <xf numFmtId="14" fontId="32" fillId="0" borderId="28" xfId="0" applyNumberFormat="1" applyFont="1" applyBorder="1" applyAlignment="1" applyProtection="1">
      <alignment horizontal="center"/>
      <protection locked="0"/>
    </xf>
    <xf numFmtId="14" fontId="32" fillId="0" borderId="29" xfId="0" applyNumberFormat="1" applyFont="1" applyBorder="1" applyAlignment="1" applyProtection="1">
      <alignment horizontal="center"/>
      <protection locked="0"/>
    </xf>
    <xf numFmtId="14" fontId="32" fillId="0" borderId="30" xfId="0" applyNumberFormat="1" applyFont="1" applyBorder="1" applyAlignment="1" applyProtection="1">
      <alignment horizontal="center"/>
      <protection locked="0"/>
    </xf>
    <xf numFmtId="0" fontId="32" fillId="0" borderId="31" xfId="0" applyFont="1" applyBorder="1" applyAlignment="1" applyProtection="1">
      <alignment horizontal="center"/>
      <protection locked="0"/>
    </xf>
    <xf numFmtId="0" fontId="1" fillId="0" borderId="0" xfId="0" applyFont="1" applyAlignment="1">
      <alignment horizontal="center"/>
    </xf>
    <xf numFmtId="0" fontId="32" fillId="0" borderId="68" xfId="0" applyFont="1" applyBorder="1" applyAlignment="1" applyProtection="1">
      <alignment horizontal="center"/>
      <protection locked="0"/>
    </xf>
    <xf numFmtId="0" fontId="32" fillId="0" borderId="69" xfId="0" applyFont="1" applyBorder="1" applyAlignment="1" applyProtection="1">
      <alignment horizontal="center"/>
      <protection locked="0"/>
    </xf>
    <xf numFmtId="0" fontId="32" fillId="0" borderId="0" xfId="0" applyFont="1" applyAlignment="1">
      <alignment horizontal="left" vertical="center"/>
    </xf>
    <xf numFmtId="0" fontId="32" fillId="0" borderId="19" xfId="0" applyFont="1" applyBorder="1" applyAlignment="1">
      <alignment horizontal="left" vertical="center"/>
    </xf>
    <xf numFmtId="0" fontId="32" fillId="0" borderId="0" xfId="0" applyFont="1" applyAlignment="1">
      <alignment horizontal="left" vertical="center" wrapText="1"/>
    </xf>
    <xf numFmtId="0" fontId="32" fillId="0" borderId="0" xfId="0" applyFont="1" applyAlignment="1">
      <alignment horizontal="left"/>
    </xf>
    <xf numFmtId="0" fontId="32" fillId="0" borderId="0" xfId="0" applyFont="1" applyAlignment="1">
      <alignment horizontal="left" wrapText="1"/>
    </xf>
    <xf numFmtId="0" fontId="33" fillId="0" borderId="0" xfId="0" applyFont="1" applyAlignment="1">
      <alignment horizontal="center" vertical="center"/>
    </xf>
    <xf numFmtId="0" fontId="72" fillId="0" borderId="0" xfId="0" applyFont="1" applyAlignment="1">
      <alignment horizontal="center" wrapText="1"/>
    </xf>
    <xf numFmtId="0" fontId="47" fillId="0" borderId="9" xfId="0" applyFont="1" applyBorder="1" applyAlignment="1">
      <alignment horizontal="center"/>
    </xf>
    <xf numFmtId="0" fontId="47" fillId="0" borderId="11" xfId="0" applyFont="1" applyBorder="1" applyAlignment="1">
      <alignment horizontal="center"/>
    </xf>
    <xf numFmtId="0" fontId="0" fillId="0" borderId="13" xfId="0" applyBorder="1"/>
    <xf numFmtId="0" fontId="0" fillId="0" borderId="14" xfId="0" applyBorder="1"/>
    <xf numFmtId="0" fontId="33" fillId="0" borderId="0" xfId="0" applyFont="1"/>
    <xf numFmtId="0" fontId="0" fillId="0" borderId="0" xfId="0"/>
    <xf numFmtId="0" fontId="24" fillId="0" borderId="9" xfId="0" applyFont="1" applyBorder="1"/>
    <xf numFmtId="0" fontId="17" fillId="0" borderId="9" xfId="0" applyFont="1" applyBorder="1"/>
    <xf numFmtId="0" fontId="17" fillId="0" borderId="10" xfId="0" applyFont="1" applyBorder="1"/>
    <xf numFmtId="0" fontId="24" fillId="0" borderId="9" xfId="0" applyFont="1" applyBorder="1" applyProtection="1">
      <protection locked="0"/>
    </xf>
    <xf numFmtId="0" fontId="40" fillId="10" borderId="1" xfId="0" applyFont="1" applyFill="1" applyBorder="1" applyAlignment="1">
      <alignment horizontal="center"/>
    </xf>
    <xf numFmtId="0" fontId="37" fillId="0" borderId="0" xfId="0" applyFont="1" applyAlignment="1">
      <alignment horizontal="center" vertical="center" wrapText="1"/>
    </xf>
    <xf numFmtId="0" fontId="38" fillId="10" borderId="2" xfId="0" applyFont="1" applyFill="1" applyBorder="1" applyAlignment="1">
      <alignment horizontal="center" wrapText="1"/>
    </xf>
    <xf numFmtId="0" fontId="38" fillId="10" borderId="4" xfId="0" applyFont="1" applyFill="1" applyBorder="1" applyAlignment="1">
      <alignment horizontal="center" wrapText="1"/>
    </xf>
    <xf numFmtId="0" fontId="57" fillId="3" borderId="2" xfId="0" applyFont="1" applyFill="1" applyBorder="1" applyAlignment="1" applyProtection="1">
      <alignment horizontal="center"/>
      <protection locked="0"/>
    </xf>
    <xf numFmtId="0" fontId="57" fillId="3" borderId="4" xfId="0" applyFont="1" applyFill="1" applyBorder="1" applyAlignment="1" applyProtection="1">
      <alignment horizontal="center"/>
      <protection locked="0"/>
    </xf>
    <xf numFmtId="0" fontId="38" fillId="10" borderId="2" xfId="0" applyFont="1" applyFill="1" applyBorder="1" applyAlignment="1">
      <alignment horizontal="center"/>
    </xf>
    <xf numFmtId="0" fontId="38" fillId="10" borderId="4" xfId="0" applyFont="1" applyFill="1" applyBorder="1" applyAlignment="1">
      <alignment horizontal="center"/>
    </xf>
    <xf numFmtId="0" fontId="41" fillId="10" borderId="2" xfId="0" applyFont="1" applyFill="1" applyBorder="1" applyAlignment="1">
      <alignment horizontal="center"/>
    </xf>
    <xf numFmtId="0" fontId="41" fillId="10" borderId="3" xfId="0" applyFont="1" applyFill="1" applyBorder="1" applyAlignment="1">
      <alignment horizontal="center"/>
    </xf>
    <xf numFmtId="0" fontId="41" fillId="10" borderId="4" xfId="0" applyFont="1" applyFill="1" applyBorder="1" applyAlignment="1">
      <alignment horizontal="center"/>
    </xf>
    <xf numFmtId="0" fontId="32" fillId="0" borderId="2" xfId="0" applyFont="1" applyBorder="1" applyAlignment="1" applyProtection="1">
      <alignment horizontal="left" wrapText="1"/>
      <protection locked="0"/>
    </xf>
    <xf numFmtId="0" fontId="32" fillId="0" borderId="4" xfId="0" applyFont="1" applyBorder="1" applyAlignment="1" applyProtection="1">
      <alignment horizontal="left" wrapText="1"/>
      <protection locked="0"/>
    </xf>
    <xf numFmtId="0" fontId="38" fillId="10" borderId="1" xfId="0" applyFont="1" applyFill="1" applyBorder="1" applyAlignment="1" applyProtection="1">
      <alignment horizontal="center"/>
      <protection locked="0"/>
    </xf>
    <xf numFmtId="14" fontId="0" fillId="6" borderId="5" xfId="0" applyNumberFormat="1" applyFill="1" applyBorder="1" applyAlignment="1" applyProtection="1">
      <alignment horizontal="center"/>
      <protection locked="0"/>
    </xf>
    <xf numFmtId="0" fontId="0" fillId="6" borderId="44" xfId="0" applyFill="1" applyBorder="1" applyAlignment="1" applyProtection="1">
      <alignment horizontal="center"/>
      <protection locked="0"/>
    </xf>
    <xf numFmtId="0" fontId="40" fillId="10" borderId="2" xfId="0" applyFont="1" applyFill="1" applyBorder="1" applyAlignment="1">
      <alignment horizontal="center"/>
    </xf>
    <xf numFmtId="0" fontId="40" fillId="10" borderId="3" xfId="0" applyFont="1" applyFill="1" applyBorder="1" applyAlignment="1">
      <alignment horizontal="center"/>
    </xf>
    <xf numFmtId="0" fontId="40" fillId="10" borderId="4" xfId="0" applyFont="1" applyFill="1" applyBorder="1" applyAlignment="1">
      <alignment horizontal="center"/>
    </xf>
    <xf numFmtId="0" fontId="35" fillId="0" borderId="0" xfId="0" applyFont="1" applyAlignment="1">
      <alignment horizontal="center" vertical="center" wrapText="1"/>
    </xf>
    <xf numFmtId="0" fontId="47" fillId="0" borderId="1" xfId="0" applyFont="1" applyBorder="1" applyAlignment="1">
      <alignment horizontal="center" vertical="center"/>
    </xf>
    <xf numFmtId="0" fontId="56" fillId="0" borderId="1" xfId="0" applyFont="1" applyBorder="1" applyAlignment="1">
      <alignment horizontal="center" vertical="center"/>
    </xf>
    <xf numFmtId="0" fontId="53" fillId="0" borderId="51" xfId="0" applyFont="1" applyBorder="1" applyAlignment="1">
      <alignment horizontal="center" wrapText="1"/>
    </xf>
    <xf numFmtId="0" fontId="53" fillId="0" borderId="49" xfId="0" applyFont="1" applyBorder="1" applyAlignment="1">
      <alignment horizontal="center" wrapText="1"/>
    </xf>
    <xf numFmtId="0" fontId="54" fillId="0" borderId="5"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44" xfId="0" applyFont="1" applyBorder="1" applyAlignment="1">
      <alignment horizontal="center" vertical="center" wrapText="1"/>
    </xf>
    <xf numFmtId="0" fontId="55" fillId="0" borderId="37" xfId="0" applyFont="1" applyBorder="1" applyAlignment="1">
      <alignment horizontal="center" vertical="center" wrapText="1"/>
    </xf>
    <xf numFmtId="0" fontId="55" fillId="0" borderId="7" xfId="0" applyFont="1" applyBorder="1" applyAlignment="1">
      <alignment horizontal="center" vertical="center" wrapText="1"/>
    </xf>
    <xf numFmtId="0" fontId="55" fillId="0" borderId="40" xfId="0" applyFont="1" applyBorder="1" applyAlignment="1">
      <alignment horizontal="center" vertical="center" wrapText="1"/>
    </xf>
    <xf numFmtId="0" fontId="47" fillId="0" borderId="1" xfId="0" applyFont="1" applyBorder="1" applyAlignment="1">
      <alignment horizontal="center" wrapText="1"/>
    </xf>
    <xf numFmtId="0" fontId="54" fillId="0" borderId="1" xfId="0" applyFont="1" applyBorder="1" applyAlignment="1">
      <alignment horizontal="center" vertical="center" wrapText="1"/>
    </xf>
    <xf numFmtId="0" fontId="0" fillId="0" borderId="1" xfId="0" applyBorder="1" applyAlignment="1">
      <alignment horizontal="center" wrapText="1"/>
    </xf>
    <xf numFmtId="0" fontId="46" fillId="0" borderId="0" xfId="0" applyFont="1" applyAlignment="1">
      <alignment horizontal="center" vertical="center" wrapText="1"/>
    </xf>
    <xf numFmtId="0" fontId="32" fillId="0" borderId="1" xfId="0" applyFont="1" applyBorder="1" applyAlignment="1">
      <alignment horizontal="center" wrapText="1"/>
    </xf>
    <xf numFmtId="0" fontId="47" fillId="0" borderId="51" xfId="0" applyFont="1" applyBorder="1" applyAlignment="1">
      <alignment horizontal="center" wrapText="1"/>
    </xf>
    <xf numFmtId="0" fontId="47" fillId="0" borderId="49" xfId="0" applyFont="1" applyBorder="1" applyAlignment="1">
      <alignment horizontal="center" wrapText="1"/>
    </xf>
    <xf numFmtId="0" fontId="48" fillId="0" borderId="5" xfId="0" applyFont="1" applyBorder="1" applyAlignment="1">
      <alignment horizontal="center" wrapText="1"/>
    </xf>
    <xf numFmtId="0" fontId="49" fillId="0" borderId="6" xfId="0" applyFont="1" applyBorder="1" applyAlignment="1">
      <alignment horizontal="center" wrapText="1"/>
    </xf>
    <xf numFmtId="0" fontId="49" fillId="0" borderId="44" xfId="0" applyFont="1" applyBorder="1" applyAlignment="1">
      <alignment horizontal="center" wrapText="1"/>
    </xf>
    <xf numFmtId="0" fontId="49" fillId="0" borderId="37" xfId="0" applyFont="1" applyBorder="1" applyAlignment="1">
      <alignment horizontal="center" wrapText="1"/>
    </xf>
    <xf numFmtId="0" fontId="49" fillId="0" borderId="7" xfId="0" applyFont="1" applyBorder="1" applyAlignment="1">
      <alignment horizontal="center" wrapText="1"/>
    </xf>
    <xf numFmtId="0" fontId="49" fillId="0" borderId="40" xfId="0" applyFont="1" applyBorder="1" applyAlignment="1">
      <alignment horizontal="center" wrapText="1"/>
    </xf>
    <xf numFmtId="0" fontId="50" fillId="0" borderId="51" xfId="0" applyFont="1" applyBorder="1" applyAlignment="1">
      <alignment horizontal="center" wrapText="1"/>
    </xf>
    <xf numFmtId="0" fontId="50" fillId="0" borderId="49" xfId="0" applyFont="1" applyBorder="1" applyAlignment="1">
      <alignment horizontal="center" wrapText="1"/>
    </xf>
    <xf numFmtId="0" fontId="52" fillId="0" borderId="5"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44"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7" xfId="0" applyFont="1" applyBorder="1" applyAlignment="1">
      <alignment horizontal="center" vertical="center" wrapText="1"/>
    </xf>
    <xf numFmtId="0" fontId="52" fillId="0" borderId="40" xfId="0" applyFont="1" applyBorder="1" applyAlignment="1">
      <alignment horizontal="center" vertical="center" wrapText="1"/>
    </xf>
  </cellXfs>
  <cellStyles count="10">
    <cellStyle name="Comma" xfId="6" builtinId="3"/>
    <cellStyle name="Currency" xfId="2" builtinId="4"/>
    <cellStyle name="Currency 2" xfId="4" xr:uid="{00000000-0005-0000-0000-000002000000}"/>
    <cellStyle name="Hyperlink" xfId="1" builtinId="8"/>
    <cellStyle name="Normal" xfId="0" builtinId="0"/>
    <cellStyle name="Normal 2" xfId="3" xr:uid="{00000000-0005-0000-0000-000005000000}"/>
    <cellStyle name="Normal 3" xfId="8" xr:uid="{14656CE2-FF4F-40F3-8AF9-B9586E2D1631}"/>
    <cellStyle name="Normal 3 2" xfId="9" xr:uid="{559653E9-B5CD-4AD2-88BE-CF21E8E30C43}"/>
    <cellStyle name="Percent" xfId="7" builtinId="5"/>
    <cellStyle name="Style 1" xfId="5" xr:uid="{00000000-0005-0000-0000-000007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rgb="FFFF5050"/>
        </patternFill>
      </fill>
    </dxf>
    <dxf>
      <font>
        <color rgb="FFFF0000"/>
      </font>
    </dxf>
    <dxf>
      <fill>
        <patternFill>
          <bgColor theme="5" tint="0.7999816888943144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86C686"/>
      <color rgb="FFFF5050"/>
      <color rgb="FFC0E2C0"/>
      <color rgb="FF073C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457200</xdr:colOff>
          <xdr:row>32</xdr:row>
          <xdr:rowOff>184150</xdr:rowOff>
        </xdr:from>
        <xdr:to>
          <xdr:col>8</xdr:col>
          <xdr:colOff>781050</xdr:colOff>
          <xdr:row>34</xdr:row>
          <xdr:rowOff>12700</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33</xdr:row>
          <xdr:rowOff>165100</xdr:rowOff>
        </xdr:from>
        <xdr:to>
          <xdr:col>8</xdr:col>
          <xdr:colOff>717550</xdr:colOff>
          <xdr:row>35</xdr:row>
          <xdr:rowOff>12700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33</xdr:row>
          <xdr:rowOff>0</xdr:rowOff>
        </xdr:from>
        <xdr:to>
          <xdr:col>6</xdr:col>
          <xdr:colOff>298450</xdr:colOff>
          <xdr:row>34</xdr:row>
          <xdr:rowOff>38100</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34</xdr:row>
          <xdr:rowOff>0</xdr:rowOff>
        </xdr:from>
        <xdr:to>
          <xdr:col>6</xdr:col>
          <xdr:colOff>298450</xdr:colOff>
          <xdr:row>35</xdr:row>
          <xdr:rowOff>50800</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35</xdr:row>
          <xdr:rowOff>0</xdr:rowOff>
        </xdr:from>
        <xdr:to>
          <xdr:col>6</xdr:col>
          <xdr:colOff>298450</xdr:colOff>
          <xdr:row>36</xdr:row>
          <xdr:rowOff>19050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35</xdr:row>
          <xdr:rowOff>209550</xdr:rowOff>
        </xdr:from>
        <xdr:to>
          <xdr:col>6</xdr:col>
          <xdr:colOff>298450</xdr:colOff>
          <xdr:row>37</xdr:row>
          <xdr:rowOff>12700</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0</xdr:rowOff>
        </xdr:from>
        <xdr:to>
          <xdr:col>6</xdr:col>
          <xdr:colOff>304800</xdr:colOff>
          <xdr:row>38</xdr:row>
          <xdr:rowOff>12700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0</xdr:rowOff>
        </xdr:from>
        <xdr:to>
          <xdr:col>6</xdr:col>
          <xdr:colOff>304800</xdr:colOff>
          <xdr:row>39</xdr:row>
          <xdr:rowOff>12700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203200</xdr:rowOff>
        </xdr:from>
        <xdr:to>
          <xdr:col>6</xdr:col>
          <xdr:colOff>304800</xdr:colOff>
          <xdr:row>40</xdr:row>
          <xdr:rowOff>0</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123265</xdr:colOff>
      <xdr:row>0</xdr:row>
      <xdr:rowOff>145677</xdr:rowOff>
    </xdr:from>
    <xdr:to>
      <xdr:col>4</xdr:col>
      <xdr:colOff>212913</xdr:colOff>
      <xdr:row>6</xdr:row>
      <xdr:rowOff>80682</xdr:rowOff>
    </xdr:to>
    <xdr:pic>
      <xdr:nvPicPr>
        <xdr:cNvPr id="290" name="Picture 289">
          <a:extLst>
            <a:ext uri="{FF2B5EF4-FFF2-40B4-BE49-F238E27FC236}">
              <a16:creationId xmlns:a16="http://schemas.microsoft.com/office/drawing/2014/main" id="{00000000-0008-0000-0000-00002201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65" y="145677"/>
          <a:ext cx="4426324" cy="1122829"/>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3</xdr:col>
          <xdr:colOff>774700</xdr:colOff>
          <xdr:row>14</xdr:row>
          <xdr:rowOff>38100</xdr:rowOff>
        </xdr:from>
        <xdr:to>
          <xdr:col>4</xdr:col>
          <xdr:colOff>19050</xdr:colOff>
          <xdr:row>14</xdr:row>
          <xdr:rowOff>171450</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59</xdr:row>
          <xdr:rowOff>12700</xdr:rowOff>
        </xdr:from>
        <xdr:to>
          <xdr:col>3</xdr:col>
          <xdr:colOff>260350</xdr:colOff>
          <xdr:row>59</xdr:row>
          <xdr:rowOff>184150</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59</xdr:row>
          <xdr:rowOff>0</xdr:rowOff>
        </xdr:from>
        <xdr:to>
          <xdr:col>5</xdr:col>
          <xdr:colOff>260350</xdr:colOff>
          <xdr:row>59</xdr:row>
          <xdr:rowOff>190500</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59</xdr:row>
          <xdr:rowOff>12700</xdr:rowOff>
        </xdr:from>
        <xdr:to>
          <xdr:col>7</xdr:col>
          <xdr:colOff>247650</xdr:colOff>
          <xdr:row>59</xdr:row>
          <xdr:rowOff>209550</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59</xdr:row>
          <xdr:rowOff>203200</xdr:rowOff>
        </xdr:from>
        <xdr:to>
          <xdr:col>10</xdr:col>
          <xdr:colOff>247650</xdr:colOff>
          <xdr:row>61</xdr:row>
          <xdr:rowOff>12700</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704850</xdr:colOff>
          <xdr:row>59</xdr:row>
          <xdr:rowOff>19050</xdr:rowOff>
        </xdr:from>
        <xdr:to>
          <xdr:col>1</xdr:col>
          <xdr:colOff>247650</xdr:colOff>
          <xdr:row>59</xdr:row>
          <xdr:rowOff>209550</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679450</xdr:colOff>
          <xdr:row>59</xdr:row>
          <xdr:rowOff>190500</xdr:rowOff>
        </xdr:from>
        <xdr:to>
          <xdr:col>7</xdr:col>
          <xdr:colOff>317500</xdr:colOff>
          <xdr:row>61</xdr:row>
          <xdr:rowOff>19050</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59</xdr:row>
          <xdr:rowOff>133350</xdr:rowOff>
        </xdr:from>
        <xdr:to>
          <xdr:col>12</xdr:col>
          <xdr:colOff>266700</xdr:colOff>
          <xdr:row>61</xdr:row>
          <xdr:rowOff>57150</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58</xdr:row>
          <xdr:rowOff>190500</xdr:rowOff>
        </xdr:from>
        <xdr:to>
          <xdr:col>12</xdr:col>
          <xdr:colOff>247650</xdr:colOff>
          <xdr:row>59</xdr:row>
          <xdr:rowOff>228600</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1270000</xdr:colOff>
          <xdr:row>59</xdr:row>
          <xdr:rowOff>184150</xdr:rowOff>
        </xdr:from>
        <xdr:to>
          <xdr:col>8</xdr:col>
          <xdr:colOff>247650</xdr:colOff>
          <xdr:row>61</xdr:row>
          <xdr:rowOff>12700</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60</xdr:row>
          <xdr:rowOff>152400</xdr:rowOff>
        </xdr:from>
        <xdr:to>
          <xdr:col>4</xdr:col>
          <xdr:colOff>685800</xdr:colOff>
          <xdr:row>62</xdr:row>
          <xdr:rowOff>31750</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203200</xdr:rowOff>
        </xdr:from>
        <xdr:to>
          <xdr:col>8</xdr:col>
          <xdr:colOff>285750</xdr:colOff>
          <xdr:row>62</xdr:row>
          <xdr:rowOff>38100</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58</xdr:row>
          <xdr:rowOff>133350</xdr:rowOff>
        </xdr:from>
        <xdr:to>
          <xdr:col>8</xdr:col>
          <xdr:colOff>260350</xdr:colOff>
          <xdr:row>60</xdr:row>
          <xdr:rowOff>12700</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58</xdr:row>
          <xdr:rowOff>133350</xdr:rowOff>
        </xdr:from>
        <xdr:to>
          <xdr:col>10</xdr:col>
          <xdr:colOff>266700</xdr:colOff>
          <xdr:row>60</xdr:row>
          <xdr:rowOff>12700</xdr:rowOff>
        </xdr:to>
        <xdr:sp macro="" textlink="">
          <xdr:nvSpPr>
            <xdr:cNvPr id="1562" name="Check Box 538" hidden="1">
              <a:extLst>
                <a:ext uri="{63B3BB69-23CF-44E3-9099-C40C66FF867C}">
                  <a14:compatExt spid="_x0000_s1562"/>
                </a:ext>
                <a:ext uri="{FF2B5EF4-FFF2-40B4-BE49-F238E27FC236}">
                  <a16:creationId xmlns:a16="http://schemas.microsoft.com/office/drawing/2014/main" id="{00000000-0008-0000-0000-00001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203200</xdr:rowOff>
        </xdr:from>
        <xdr:to>
          <xdr:col>4</xdr:col>
          <xdr:colOff>552450</xdr:colOff>
          <xdr:row>61</xdr:row>
          <xdr:rowOff>19050</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xdr:rowOff>
    </xdr:from>
    <xdr:to>
      <xdr:col>0</xdr:col>
      <xdr:colOff>2114550</xdr:colOff>
      <xdr:row>0</xdr:row>
      <xdr:rowOff>1381125</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
          <a:ext cx="2095500" cy="138112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393700</xdr:colOff>
          <xdr:row>30</xdr:row>
          <xdr:rowOff>114300</xdr:rowOff>
        </xdr:from>
        <xdr:to>
          <xdr:col>17</xdr:col>
          <xdr:colOff>527050</xdr:colOff>
          <xdr:row>31</xdr:row>
          <xdr:rowOff>57150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8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469900</xdr:colOff>
          <xdr:row>9</xdr:row>
          <xdr:rowOff>50800</xdr:rowOff>
        </xdr:from>
        <xdr:to>
          <xdr:col>5</xdr:col>
          <xdr:colOff>107950</xdr:colOff>
          <xdr:row>10</xdr:row>
          <xdr:rowOff>50800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9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0</xdr:colOff>
      <xdr:row>0</xdr:row>
      <xdr:rowOff>123825</xdr:rowOff>
    </xdr:from>
    <xdr:ext cx="184731" cy="264560"/>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657225" y="12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risk-AIM\AIMShare\Sharepoint\Quantum%20Risk%20Solutions\Quantum%20Risk%20Solutions%20Team%20Site%20-%20Shared\4%20QRS%20Apps\QRS%20TRUCKING%20APP%204%204%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harepoint\Quantum%20Risk%20Solutions\Quantum%20Risk%20Solutions%20Team%20Site%20-%20Shared\4%20QRS%20Apps\QRS%20TRUCKING%20APP%204%204%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harepoint\Quantum%20Risk%20Solutions\Quantum%20Risk%20Solutions%20Team%20Site%20-%20Shared\4%20QRS%20Apps\QRS%20TOW%20APP%20w%20updated%20LC%20and%20Telematics.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tion"/>
      <sheetName val=" SCHEDULE"/>
      <sheetName val="EMPLOYEE INFORMATION"/>
      <sheetName val="HISTORICAL DATA"/>
      <sheetName val="Source On Boarding Sheet"/>
      <sheetName val="Sheet1"/>
      <sheetName val="Sheet2"/>
      <sheetName val="Sheet3"/>
      <sheetName val="Equipment List"/>
      <sheetName val="Drivers List"/>
      <sheetName val="AI. Coding- DO NOT DELETE"/>
      <sheetName val="GI. Coding -DO NOT DELETE"/>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SSION REQUIREMENTS"/>
      <sheetName val="APPLICATION"/>
      <sheetName val="AUTO REPAIR INFO"/>
      <sheetName val="UNIT SCHEDULE"/>
      <sheetName val="LOSS PAYEE ADDITONAL INSUREDS "/>
      <sheetName val="EMPLOYEE INFORMATION"/>
      <sheetName val=" dropdown LP"/>
      <sheetName val="LOCATION SCHEDULE"/>
      <sheetName val="drop down info"/>
      <sheetName val="Data Sub Agrmt"/>
      <sheetName val="HISTORICAL DATA"/>
      <sheetName val="PRIOR EXPERIENCE"/>
      <sheetName val="Source On Boarding Sheet (2)"/>
      <sheetName val="dropdown status"/>
      <sheetName val="AI. Coding- DO NOT DELETE"/>
      <sheetName val="GI. Coding -DO NOT DELE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mailto:ADMIN@WESTERNRELOADINC.COM"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mailto:ADMIN@WESTERNRELOADINC.COM"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26.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ronald.ramsey@reliancepartners.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ADMIN@WESTERNRELOADINC.COM" TargetMode="External"/><Relationship Id="rId1" Type="http://schemas.openxmlformats.org/officeDocument/2006/relationships/hyperlink" Target="mailto:ADMIN@WESTERNRELOADINC.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80"/>
  <sheetViews>
    <sheetView showGridLines="0" showWhiteSpace="0" topLeftCell="B11" zoomScale="70" zoomScaleNormal="70" workbookViewId="0">
      <selection activeCell="H90" sqref="H90"/>
    </sheetView>
  </sheetViews>
  <sheetFormatPr defaultColWidth="9.1796875" defaultRowHeight="14" x14ac:dyDescent="0.3"/>
  <cols>
    <col min="1" max="1" width="5.81640625" style="3" hidden="1" customWidth="1"/>
    <col min="2" max="2" width="19.453125" style="3" customWidth="1"/>
    <col min="3" max="3" width="23.1796875" style="3" customWidth="1"/>
    <col min="4" max="4" width="22.453125" style="3" customWidth="1"/>
    <col min="5" max="5" width="13.54296875" style="3" bestFit="1" customWidth="1"/>
    <col min="6" max="6" width="11.26953125" style="3" customWidth="1"/>
    <col min="7" max="7" width="10.1796875" style="3" customWidth="1"/>
    <col min="8" max="8" width="16.1796875" style="3" customWidth="1"/>
    <col min="9" max="9" width="26.453125" style="3" bestFit="1" customWidth="1"/>
    <col min="10" max="10" width="15.7265625" style="3" customWidth="1"/>
    <col min="11" max="11" width="15.453125" style="3" customWidth="1"/>
    <col min="12" max="12" width="10.7265625" style="3" customWidth="1"/>
    <col min="13" max="13" width="14.1796875" style="3" customWidth="1"/>
    <col min="14" max="15" width="10.7265625" style="3" customWidth="1"/>
    <col min="16" max="16" width="13.81640625" style="3" customWidth="1"/>
    <col min="17" max="17" width="9.1796875" style="3"/>
    <col min="18" max="18" width="9.1796875" style="3" hidden="1" customWidth="1"/>
    <col min="19" max="19" width="23.7265625" style="3" customWidth="1"/>
    <col min="20" max="20" width="18.54296875" style="43" customWidth="1"/>
    <col min="21" max="21" width="10.54296875" style="3" customWidth="1"/>
    <col min="22" max="23" width="12.7265625" style="3" customWidth="1"/>
    <col min="24" max="24" width="10.1796875" style="41" customWidth="1"/>
    <col min="25" max="25" width="5.54296875" style="3" customWidth="1"/>
    <col min="26" max="26" width="10.26953125" style="3" customWidth="1"/>
    <col min="27" max="27" width="8" style="3" customWidth="1"/>
    <col min="28" max="28" width="22.26953125" style="3" customWidth="1"/>
    <col min="29" max="29" width="9.54296875" style="3" customWidth="1"/>
    <col min="30" max="31" width="15.26953125" style="3" customWidth="1"/>
    <col min="32" max="32" width="15.1796875" style="3" customWidth="1"/>
    <col min="33" max="16384" width="9.1796875" style="3"/>
  </cols>
  <sheetData>
    <row r="1" spans="2:22" ht="24" x14ac:dyDescent="0.5">
      <c r="K1" s="440" t="s">
        <v>276</v>
      </c>
      <c r="L1" s="440"/>
      <c r="M1" s="440"/>
      <c r="N1" s="440"/>
      <c r="O1" s="440"/>
    </row>
    <row r="2" spans="2:22" x14ac:dyDescent="0.3">
      <c r="K2" s="441" t="s">
        <v>277</v>
      </c>
      <c r="L2" s="441"/>
      <c r="M2" s="441"/>
      <c r="N2" s="441"/>
      <c r="O2" s="441"/>
    </row>
    <row r="4" spans="2:22" x14ac:dyDescent="0.3">
      <c r="K4" s="442" t="s">
        <v>278</v>
      </c>
      <c r="L4" s="442"/>
      <c r="M4" s="442"/>
      <c r="N4" s="442"/>
      <c r="O4" s="442"/>
    </row>
    <row r="5" spans="2:22" ht="14.25" customHeight="1" x14ac:dyDescent="0.3">
      <c r="B5" s="241"/>
      <c r="C5" s="241"/>
      <c r="D5" s="241"/>
      <c r="E5" s="241"/>
      <c r="F5" s="241"/>
      <c r="G5" s="241"/>
      <c r="H5" s="241"/>
      <c r="I5" s="241"/>
      <c r="K5" s="442" t="s">
        <v>279</v>
      </c>
      <c r="L5" s="442"/>
      <c r="M5" s="442"/>
      <c r="N5" s="442"/>
      <c r="O5" s="442"/>
    </row>
    <row r="6" spans="2:22" x14ac:dyDescent="0.3">
      <c r="B6" s="470" t="s">
        <v>410</v>
      </c>
      <c r="C6" s="470"/>
      <c r="D6" s="470"/>
      <c r="E6" s="470"/>
      <c r="F6" s="470"/>
      <c r="G6" s="470"/>
      <c r="H6" s="470"/>
      <c r="I6" s="470"/>
      <c r="J6" s="470"/>
      <c r="K6" s="470"/>
      <c r="L6" s="470"/>
      <c r="M6" s="470"/>
      <c r="N6" s="470"/>
      <c r="O6" s="470"/>
    </row>
    <row r="7" spans="2:22" x14ac:dyDescent="0.3">
      <c r="B7" s="470"/>
      <c r="C7" s="470"/>
      <c r="D7" s="470"/>
      <c r="E7" s="470"/>
      <c r="F7" s="470"/>
      <c r="G7" s="470"/>
      <c r="H7" s="470"/>
      <c r="I7" s="470"/>
      <c r="J7" s="470"/>
      <c r="K7" s="470"/>
      <c r="L7" s="470"/>
      <c r="M7" s="470"/>
      <c r="N7" s="470"/>
      <c r="O7" s="470"/>
    </row>
    <row r="8" spans="2:22" ht="14.5" thickBot="1" x14ac:dyDescent="0.35">
      <c r="B8" s="471"/>
      <c r="C8" s="471"/>
      <c r="D8" s="471"/>
      <c r="E8" s="471"/>
      <c r="F8" s="471"/>
      <c r="G8" s="471"/>
      <c r="H8" s="471"/>
      <c r="I8" s="471"/>
      <c r="J8" s="471"/>
      <c r="K8" s="471"/>
      <c r="L8" s="471"/>
      <c r="M8" s="471"/>
      <c r="N8" s="471"/>
      <c r="O8" s="471"/>
    </row>
    <row r="9" spans="2:22" ht="15" customHeight="1" thickBot="1" x14ac:dyDescent="0.35">
      <c r="B9" s="488" t="s">
        <v>125</v>
      </c>
      <c r="C9" s="489"/>
      <c r="D9" s="287" t="s">
        <v>424</v>
      </c>
      <c r="E9" s="456" t="s">
        <v>69</v>
      </c>
      <c r="F9" s="460"/>
      <c r="G9" s="472" t="s">
        <v>3</v>
      </c>
      <c r="H9" s="473"/>
      <c r="I9" s="474"/>
      <c r="J9" s="53" t="s">
        <v>5</v>
      </c>
      <c r="K9" s="54" t="s">
        <v>139</v>
      </c>
      <c r="L9" s="475" t="s">
        <v>70</v>
      </c>
      <c r="M9" s="476"/>
      <c r="N9" s="476"/>
      <c r="O9" s="477"/>
      <c r="S9" s="540"/>
      <c r="T9" s="541"/>
      <c r="U9" s="541"/>
      <c r="V9" s="541"/>
    </row>
    <row r="10" spans="2:22" ht="15" thickBot="1" x14ac:dyDescent="0.35">
      <c r="B10" s="486" t="s">
        <v>425</v>
      </c>
      <c r="C10" s="487"/>
      <c r="D10" s="288">
        <v>249</v>
      </c>
      <c r="E10" s="478" t="s">
        <v>426</v>
      </c>
      <c r="F10" s="479"/>
      <c r="G10" s="480" t="s">
        <v>427</v>
      </c>
      <c r="H10" s="481"/>
      <c r="I10" s="482"/>
      <c r="J10" s="195" t="s">
        <v>428</v>
      </c>
      <c r="K10" s="356">
        <v>45612</v>
      </c>
      <c r="L10" s="483">
        <v>45695</v>
      </c>
      <c r="M10" s="484"/>
      <c r="N10" s="484"/>
      <c r="O10" s="485"/>
    </row>
    <row r="11" spans="2:22" ht="14.5" thickBot="1" x14ac:dyDescent="0.35">
      <c r="B11" s="456" t="s">
        <v>71</v>
      </c>
      <c r="C11" s="457"/>
      <c r="D11" s="457"/>
      <c r="E11" s="457"/>
      <c r="F11" s="457"/>
      <c r="G11" s="457"/>
      <c r="H11" s="457"/>
      <c r="I11" s="460"/>
      <c r="J11" s="461" t="s">
        <v>420</v>
      </c>
      <c r="K11" s="462"/>
      <c r="L11" s="463"/>
      <c r="M11" s="456" t="s">
        <v>421</v>
      </c>
      <c r="N11" s="457"/>
      <c r="O11" s="460"/>
    </row>
    <row r="12" spans="2:22" ht="14.5" thickBot="1" x14ac:dyDescent="0.35">
      <c r="B12" s="464" t="s">
        <v>442</v>
      </c>
      <c r="C12" s="465"/>
      <c r="D12" s="465"/>
      <c r="E12" s="465"/>
      <c r="F12" s="465"/>
      <c r="G12" s="465"/>
      <c r="H12" s="465"/>
      <c r="I12" s="466"/>
      <c r="J12" s="467"/>
      <c r="K12" s="468"/>
      <c r="L12" s="469"/>
      <c r="M12" s="508" t="s">
        <v>145</v>
      </c>
      <c r="N12" s="509"/>
      <c r="O12" s="510"/>
    </row>
    <row r="13" spans="2:22" ht="39.65" customHeight="1" thickBot="1" x14ac:dyDescent="0.4">
      <c r="B13" s="511" t="s">
        <v>181</v>
      </c>
      <c r="C13" s="512"/>
      <c r="D13" s="513"/>
      <c r="E13" s="514" t="s">
        <v>10</v>
      </c>
      <c r="F13" s="515"/>
      <c r="G13" s="120" t="s">
        <v>11</v>
      </c>
      <c r="H13" s="66" t="s">
        <v>12</v>
      </c>
      <c r="I13" s="66" t="s">
        <v>13</v>
      </c>
      <c r="J13" s="115" t="s">
        <v>73</v>
      </c>
      <c r="K13" s="516" t="s">
        <v>242</v>
      </c>
      <c r="L13" s="517"/>
      <c r="M13" s="114" t="s">
        <v>237</v>
      </c>
      <c r="N13" s="518" t="s">
        <v>238</v>
      </c>
      <c r="O13" s="519"/>
    </row>
    <row r="14" spans="2:22" ht="14.5" thickBot="1" x14ac:dyDescent="0.35">
      <c r="B14" s="520" t="s">
        <v>443</v>
      </c>
      <c r="C14" s="521"/>
      <c r="D14" s="522"/>
      <c r="E14" s="523" t="s">
        <v>441</v>
      </c>
      <c r="F14" s="522"/>
      <c r="G14" s="197" t="s">
        <v>440</v>
      </c>
      <c r="H14" s="196">
        <v>95991</v>
      </c>
      <c r="I14" s="357"/>
      <c r="J14" s="198">
        <v>2</v>
      </c>
      <c r="K14" s="566" t="s">
        <v>141</v>
      </c>
      <c r="L14" s="568"/>
      <c r="M14" s="199" t="s">
        <v>234</v>
      </c>
      <c r="N14" s="557">
        <v>2</v>
      </c>
      <c r="O14" s="558"/>
    </row>
    <row r="15" spans="2:22" ht="15.75" customHeight="1" thickBot="1" x14ac:dyDescent="0.35">
      <c r="B15" s="415" t="s">
        <v>147</v>
      </c>
      <c r="C15" s="416"/>
      <c r="D15" s="272"/>
      <c r="E15" s="514" t="s">
        <v>10</v>
      </c>
      <c r="F15" s="515"/>
      <c r="G15" s="121" t="s">
        <v>11</v>
      </c>
      <c r="H15" s="66" t="s">
        <v>12</v>
      </c>
      <c r="I15" s="66" t="s">
        <v>13</v>
      </c>
      <c r="J15" s="514" t="s">
        <v>240</v>
      </c>
      <c r="K15" s="515"/>
      <c r="L15" s="514" t="s">
        <v>241</v>
      </c>
      <c r="M15" s="515"/>
      <c r="N15" s="434" t="s">
        <v>14</v>
      </c>
      <c r="O15" s="435"/>
    </row>
    <row r="16" spans="2:22" ht="15" thickBot="1" x14ac:dyDescent="0.35">
      <c r="B16" s="520"/>
      <c r="C16" s="521"/>
      <c r="D16" s="522"/>
      <c r="E16" s="523"/>
      <c r="F16" s="522"/>
      <c r="G16" s="197"/>
      <c r="H16" s="196"/>
      <c r="I16" s="357"/>
      <c r="J16" s="523" t="s">
        <v>444</v>
      </c>
      <c r="K16" s="522"/>
      <c r="L16" s="493" t="s">
        <v>456</v>
      </c>
      <c r="M16" s="495"/>
      <c r="N16" s="496" t="s">
        <v>445</v>
      </c>
      <c r="O16" s="497"/>
    </row>
    <row r="17" spans="2:15" ht="14.5" thickBot="1" x14ac:dyDescent="0.35">
      <c r="B17" s="461" t="s">
        <v>239</v>
      </c>
      <c r="C17" s="462"/>
      <c r="D17" s="462"/>
      <c r="E17" s="463"/>
      <c r="F17" s="456" t="s">
        <v>3</v>
      </c>
      <c r="G17" s="457"/>
      <c r="H17" s="460"/>
      <c r="I17" s="456" t="s">
        <v>14</v>
      </c>
      <c r="J17" s="460"/>
      <c r="K17" s="456" t="s">
        <v>74</v>
      </c>
      <c r="L17" s="457"/>
      <c r="M17" s="460"/>
      <c r="N17" s="524" t="s">
        <v>70</v>
      </c>
      <c r="O17" s="525"/>
    </row>
    <row r="18" spans="2:15" ht="15" thickBot="1" x14ac:dyDescent="0.4">
      <c r="B18" s="490" t="s">
        <v>444</v>
      </c>
      <c r="C18" s="491"/>
      <c r="D18" s="491"/>
      <c r="E18" s="492"/>
      <c r="F18" s="493" t="s">
        <v>456</v>
      </c>
      <c r="G18" s="494"/>
      <c r="H18" s="495"/>
      <c r="I18" s="496" t="s">
        <v>445</v>
      </c>
      <c r="J18" s="497"/>
      <c r="K18" s="498"/>
      <c r="L18" s="499"/>
      <c r="M18" s="500"/>
      <c r="N18" s="458">
        <v>45695</v>
      </c>
      <c r="O18" s="459"/>
    </row>
    <row r="19" spans="2:15" ht="14.5" thickBot="1" x14ac:dyDescent="0.35">
      <c r="B19" s="504" t="s">
        <v>72</v>
      </c>
      <c r="C19" s="505"/>
      <c r="D19" s="67" t="s">
        <v>148</v>
      </c>
      <c r="E19" s="381" t="s">
        <v>6</v>
      </c>
      <c r="F19" s="506" t="s">
        <v>76</v>
      </c>
      <c r="G19" s="507"/>
      <c r="H19" s="461" t="s">
        <v>75</v>
      </c>
      <c r="I19" s="462"/>
      <c r="J19" s="463"/>
      <c r="K19" s="559" t="s">
        <v>158</v>
      </c>
      <c r="L19" s="560"/>
      <c r="M19" s="560"/>
      <c r="N19" s="560"/>
      <c r="O19" s="561"/>
    </row>
    <row r="20" spans="2:15" ht="15" thickBot="1" x14ac:dyDescent="0.4">
      <c r="B20" s="562"/>
      <c r="C20" s="563"/>
      <c r="D20" s="388">
        <v>4016026</v>
      </c>
      <c r="E20" s="382">
        <v>1513483</v>
      </c>
      <c r="F20" s="564" t="s">
        <v>150</v>
      </c>
      <c r="G20" s="565"/>
      <c r="H20" s="566" t="s">
        <v>153</v>
      </c>
      <c r="I20" s="567"/>
      <c r="J20" s="568"/>
      <c r="K20" s="526" t="s">
        <v>446</v>
      </c>
      <c r="L20" s="527"/>
      <c r="M20" s="527"/>
      <c r="N20" s="527"/>
      <c r="O20" s="528"/>
    </row>
    <row r="21" spans="2:15" ht="29.25" customHeight="1" thickBot="1" x14ac:dyDescent="0.5">
      <c r="B21" s="533" t="s">
        <v>346</v>
      </c>
      <c r="C21" s="533"/>
      <c r="D21" s="533"/>
      <c r="E21" s="534"/>
      <c r="F21" s="535"/>
      <c r="G21" s="535"/>
      <c r="H21" s="535"/>
      <c r="I21" s="535"/>
      <c r="J21" s="535"/>
      <c r="K21" s="535"/>
      <c r="L21" s="535"/>
      <c r="M21" s="535"/>
      <c r="N21" s="535"/>
      <c r="O21" s="535"/>
    </row>
    <row r="22" spans="2:15" ht="15.75" customHeight="1" thickBot="1" x14ac:dyDescent="0.4">
      <c r="B22" s="417" t="s">
        <v>347</v>
      </c>
      <c r="C22" s="417"/>
      <c r="D22" s="417"/>
      <c r="E22" s="257" t="s">
        <v>136</v>
      </c>
      <c r="F22" s="427" t="s">
        <v>348</v>
      </c>
      <c r="G22" s="428"/>
      <c r="H22" s="428"/>
      <c r="I22" s="428"/>
      <c r="J22" s="429"/>
      <c r="K22" s="536" t="s">
        <v>429</v>
      </c>
      <c r="L22" s="422"/>
      <c r="M22" s="422"/>
      <c r="N22" s="422"/>
      <c r="O22" s="423"/>
    </row>
    <row r="23" spans="2:15" ht="15.75" customHeight="1" thickBot="1" x14ac:dyDescent="0.4">
      <c r="B23" s="417" t="s">
        <v>349</v>
      </c>
      <c r="C23" s="417"/>
      <c r="D23" s="417"/>
      <c r="E23" s="257" t="s">
        <v>136</v>
      </c>
      <c r="F23" s="427"/>
      <c r="G23" s="428"/>
      <c r="H23" s="428"/>
      <c r="I23" s="428"/>
      <c r="J23" s="429"/>
      <c r="K23" s="421"/>
      <c r="L23" s="422"/>
      <c r="M23" s="422"/>
      <c r="N23" s="422"/>
      <c r="O23" s="423"/>
    </row>
    <row r="24" spans="2:15" ht="30.75" customHeight="1" thickBot="1" x14ac:dyDescent="0.4">
      <c r="B24" s="424" t="s">
        <v>350</v>
      </c>
      <c r="C24" s="424"/>
      <c r="D24" s="424"/>
      <c r="E24" s="257" t="s">
        <v>136</v>
      </c>
      <c r="F24" s="427" t="s">
        <v>351</v>
      </c>
      <c r="G24" s="428"/>
      <c r="H24" s="428"/>
      <c r="I24" s="428"/>
      <c r="J24" s="429"/>
      <c r="K24" s="421" t="s">
        <v>430</v>
      </c>
      <c r="L24" s="422"/>
      <c r="M24" s="422"/>
      <c r="N24" s="422"/>
      <c r="O24" s="423"/>
    </row>
    <row r="25" spans="2:15" ht="33.75" customHeight="1" thickBot="1" x14ac:dyDescent="0.4">
      <c r="B25" s="430" t="s">
        <v>352</v>
      </c>
      <c r="C25" s="430"/>
      <c r="D25" s="430"/>
      <c r="E25" s="257" t="s">
        <v>136</v>
      </c>
      <c r="F25" s="431" t="s">
        <v>353</v>
      </c>
      <c r="G25" s="432"/>
      <c r="H25" s="432"/>
      <c r="I25" s="432"/>
      <c r="J25" s="433"/>
      <c r="K25" s="421" t="s">
        <v>431</v>
      </c>
      <c r="L25" s="422"/>
      <c r="M25" s="422"/>
      <c r="N25" s="422"/>
      <c r="O25" s="423"/>
    </row>
    <row r="26" spans="2:15" ht="17.25" customHeight="1" thickBot="1" x14ac:dyDescent="0.4">
      <c r="B26" s="258" t="s">
        <v>354</v>
      </c>
      <c r="C26" s="258"/>
      <c r="D26" s="258"/>
      <c r="E26" s="257" t="s">
        <v>136</v>
      </c>
      <c r="F26" s="418" t="s">
        <v>355</v>
      </c>
      <c r="G26" s="419"/>
      <c r="H26" s="419"/>
      <c r="I26" s="419"/>
      <c r="J26" s="420"/>
      <c r="K26" s="421" t="s">
        <v>432</v>
      </c>
      <c r="L26" s="422"/>
      <c r="M26" s="422"/>
      <c r="N26" s="422"/>
      <c r="O26" s="423"/>
    </row>
    <row r="27" spans="2:15" ht="15.75" customHeight="1" thickBot="1" x14ac:dyDescent="0.4">
      <c r="B27" s="417" t="s">
        <v>356</v>
      </c>
      <c r="C27" s="417"/>
      <c r="D27" s="417"/>
      <c r="E27" s="257" t="s">
        <v>136</v>
      </c>
      <c r="F27" s="418" t="s">
        <v>357</v>
      </c>
      <c r="G27" s="419"/>
      <c r="H27" s="419"/>
      <c r="I27" s="419"/>
      <c r="J27" s="420"/>
      <c r="K27" s="421" t="s">
        <v>433</v>
      </c>
      <c r="L27" s="422"/>
      <c r="M27" s="422"/>
      <c r="N27" s="422"/>
      <c r="O27" s="423"/>
    </row>
    <row r="28" spans="2:15" ht="15.75" customHeight="1" thickBot="1" x14ac:dyDescent="0.4">
      <c r="B28" s="424" t="s">
        <v>358</v>
      </c>
      <c r="C28" s="424"/>
      <c r="D28" s="424"/>
      <c r="E28" s="257" t="s">
        <v>136</v>
      </c>
      <c r="F28" s="418" t="s">
        <v>359</v>
      </c>
      <c r="G28" s="419"/>
      <c r="H28" s="419"/>
      <c r="I28" s="419"/>
      <c r="J28" s="420"/>
      <c r="K28" s="421" t="s">
        <v>444</v>
      </c>
      <c r="L28" s="422"/>
      <c r="M28" s="422"/>
      <c r="N28" s="422"/>
      <c r="O28" s="423"/>
    </row>
    <row r="29" spans="2:15" ht="15.75" customHeight="1" thickBot="1" x14ac:dyDescent="0.4">
      <c r="B29" s="425" t="s">
        <v>360</v>
      </c>
      <c r="C29" s="426"/>
      <c r="D29" s="426"/>
      <c r="E29" s="426"/>
      <c r="F29" s="426"/>
      <c r="G29" s="426"/>
      <c r="H29" s="426"/>
      <c r="I29" s="426"/>
      <c r="J29" s="426"/>
      <c r="K29" s="426"/>
      <c r="L29" s="426"/>
      <c r="M29" s="426"/>
      <c r="N29" s="426"/>
      <c r="O29" s="426"/>
    </row>
    <row r="30" spans="2:15" ht="15.75" customHeight="1" thickBot="1" x14ac:dyDescent="0.35">
      <c r="B30" s="256"/>
      <c r="C30" s="256"/>
      <c r="D30" s="256"/>
      <c r="E30" s="256"/>
      <c r="F30" s="256"/>
      <c r="G30" s="256"/>
      <c r="H30" s="256"/>
      <c r="I30" s="256"/>
      <c r="J30" s="256"/>
      <c r="K30" s="256"/>
      <c r="L30" s="256"/>
      <c r="M30" s="256"/>
      <c r="N30" s="256"/>
      <c r="O30" s="256"/>
    </row>
    <row r="31" spans="2:15" x14ac:dyDescent="0.3">
      <c r="B31" s="537"/>
      <c r="C31" s="538"/>
      <c r="D31" s="538"/>
      <c r="E31" s="538"/>
      <c r="F31" s="538"/>
      <c r="G31" s="538"/>
      <c r="H31" s="538"/>
      <c r="I31" s="538"/>
      <c r="J31" s="538"/>
      <c r="K31" s="538"/>
      <c r="L31" s="538"/>
      <c r="M31" s="538"/>
      <c r="N31" s="538"/>
      <c r="O31" s="538"/>
    </row>
    <row r="32" spans="2:15" ht="15.5" thickBot="1" x14ac:dyDescent="0.35">
      <c r="B32" s="539" t="s">
        <v>86</v>
      </c>
      <c r="C32" s="539"/>
      <c r="D32" s="539"/>
      <c r="E32" s="539"/>
      <c r="F32" s="539"/>
      <c r="G32" s="539"/>
      <c r="H32" s="539"/>
      <c r="I32" s="539"/>
      <c r="J32" s="539"/>
      <c r="K32" s="539"/>
      <c r="L32" s="539"/>
      <c r="M32" s="539"/>
      <c r="N32" s="539"/>
      <c r="O32" s="539"/>
    </row>
    <row r="33" spans="2:19" ht="15" customHeight="1" thickBot="1" x14ac:dyDescent="0.35">
      <c r="B33" s="456" t="s">
        <v>17</v>
      </c>
      <c r="C33" s="457"/>
      <c r="D33" s="460"/>
      <c r="E33" s="145" t="s">
        <v>18</v>
      </c>
      <c r="F33" s="145" t="s">
        <v>19</v>
      </c>
      <c r="G33" s="456" t="s">
        <v>98</v>
      </c>
      <c r="H33" s="457"/>
      <c r="I33" s="457"/>
      <c r="J33" s="457"/>
      <c r="K33" s="168"/>
      <c r="L33" s="547" t="s">
        <v>288</v>
      </c>
      <c r="M33" s="548"/>
      <c r="N33" s="548"/>
      <c r="O33" s="549"/>
    </row>
    <row r="34" spans="2:19" ht="14.5" thickBot="1" x14ac:dyDescent="0.35">
      <c r="B34" s="531" t="s">
        <v>244</v>
      </c>
      <c r="C34" s="532"/>
      <c r="D34" s="200" t="s">
        <v>136</v>
      </c>
      <c r="E34" s="146">
        <v>1000000</v>
      </c>
      <c r="F34" s="147"/>
      <c r="G34" s="236" t="s">
        <v>177</v>
      </c>
      <c r="H34" s="161" t="s">
        <v>81</v>
      </c>
      <c r="I34" s="235"/>
      <c r="J34" s="165" t="s">
        <v>82</v>
      </c>
      <c r="K34" s="169"/>
      <c r="L34" s="550"/>
      <c r="M34" s="551"/>
      <c r="N34" s="551"/>
      <c r="O34" s="552"/>
    </row>
    <row r="35" spans="2:19" ht="15" thickBot="1" x14ac:dyDescent="0.4">
      <c r="B35" s="531" t="s">
        <v>245</v>
      </c>
      <c r="C35" s="532"/>
      <c r="D35" s="200" t="s">
        <v>136</v>
      </c>
      <c r="E35" s="412">
        <v>6333000</v>
      </c>
      <c r="F35" s="401">
        <v>2500</v>
      </c>
      <c r="G35" s="235" t="s">
        <v>246</v>
      </c>
      <c r="H35" s="151" t="s">
        <v>83</v>
      </c>
      <c r="I35" s="235"/>
      <c r="J35" s="166" t="s">
        <v>84</v>
      </c>
      <c r="K35" s="167"/>
      <c r="L35" s="448" t="s">
        <v>286</v>
      </c>
      <c r="M35" s="448"/>
      <c r="N35" s="448"/>
      <c r="O35" s="449"/>
      <c r="S35" s="190"/>
    </row>
    <row r="36" spans="2:19" ht="14.5" thickBot="1" x14ac:dyDescent="0.35">
      <c r="B36" s="531" t="s">
        <v>80</v>
      </c>
      <c r="C36" s="532"/>
      <c r="D36" s="200" t="s">
        <v>142</v>
      </c>
      <c r="E36" s="146" t="s">
        <v>142</v>
      </c>
      <c r="F36" s="148" t="s">
        <v>79</v>
      </c>
      <c r="G36" s="235" t="s">
        <v>246</v>
      </c>
      <c r="H36" s="161" t="s">
        <v>247</v>
      </c>
      <c r="I36" s="137"/>
      <c r="J36" s="137"/>
      <c r="K36" s="184"/>
      <c r="L36" s="210"/>
      <c r="M36" s="211" t="s">
        <v>11</v>
      </c>
      <c r="N36" s="454" t="s">
        <v>287</v>
      </c>
      <c r="O36" s="455"/>
    </row>
    <row r="37" spans="2:19" ht="15" thickBot="1" x14ac:dyDescent="0.4">
      <c r="B37" s="531" t="s">
        <v>263</v>
      </c>
      <c r="C37" s="532"/>
      <c r="D37" s="200" t="s">
        <v>136</v>
      </c>
      <c r="E37" s="143">
        <v>100000</v>
      </c>
      <c r="F37" s="147">
        <v>1000</v>
      </c>
      <c r="G37" s="235" t="s">
        <v>95</v>
      </c>
      <c r="H37" s="163" t="s">
        <v>248</v>
      </c>
      <c r="I37" s="446"/>
      <c r="J37" s="447"/>
      <c r="K37" s="185"/>
      <c r="L37" s="212">
        <v>1</v>
      </c>
      <c r="M37" s="188"/>
      <c r="N37" s="450"/>
      <c r="O37" s="451"/>
    </row>
    <row r="38" spans="2:19" ht="14.5" thickBot="1" x14ac:dyDescent="0.35">
      <c r="B38" s="545"/>
      <c r="C38" s="546"/>
      <c r="D38" s="201" t="s">
        <v>137</v>
      </c>
      <c r="E38" s="149"/>
      <c r="F38" s="150"/>
      <c r="G38" s="235" t="s">
        <v>249</v>
      </c>
      <c r="H38" s="164" t="s">
        <v>250</v>
      </c>
      <c r="I38" s="446"/>
      <c r="J38" s="447"/>
      <c r="K38" s="185"/>
      <c r="L38" s="212">
        <v>2</v>
      </c>
      <c r="M38" s="188"/>
      <c r="N38" s="452"/>
      <c r="O38" s="453"/>
    </row>
    <row r="39" spans="2:19" ht="14.5" thickBot="1" x14ac:dyDescent="0.35">
      <c r="B39" s="531" t="s">
        <v>251</v>
      </c>
      <c r="C39" s="532"/>
      <c r="D39" s="200" t="s">
        <v>137</v>
      </c>
      <c r="E39" s="157" t="s">
        <v>78</v>
      </c>
      <c r="F39" s="151" t="s">
        <v>79</v>
      </c>
      <c r="G39" s="235"/>
      <c r="H39" s="164" t="s">
        <v>252</v>
      </c>
      <c r="I39" s="446"/>
      <c r="J39" s="447"/>
      <c r="K39" s="185"/>
      <c r="L39" s="212">
        <v>3</v>
      </c>
      <c r="M39" s="188"/>
      <c r="N39" s="452"/>
      <c r="O39" s="453"/>
    </row>
    <row r="40" spans="2:19" ht="14.5" thickBot="1" x14ac:dyDescent="0.35">
      <c r="B40" s="531" t="s">
        <v>253</v>
      </c>
      <c r="C40" s="532"/>
      <c r="D40" s="200" t="s">
        <v>137</v>
      </c>
      <c r="E40" s="157" t="s">
        <v>78</v>
      </c>
      <c r="F40" s="151" t="s">
        <v>79</v>
      </c>
      <c r="G40" s="235"/>
      <c r="H40" s="164" t="s">
        <v>254</v>
      </c>
      <c r="I40" s="446"/>
      <c r="J40" s="447"/>
      <c r="K40" s="185"/>
      <c r="L40" s="212">
        <v>4</v>
      </c>
      <c r="M40" s="188"/>
      <c r="N40" s="452"/>
      <c r="O40" s="453"/>
    </row>
    <row r="41" spans="2:19" ht="14.5" thickBot="1" x14ac:dyDescent="0.35">
      <c r="B41" s="553" t="s">
        <v>255</v>
      </c>
      <c r="C41" s="554"/>
      <c r="D41" s="200" t="s">
        <v>137</v>
      </c>
      <c r="E41" s="158" t="s">
        <v>78</v>
      </c>
      <c r="F41" s="202" t="s">
        <v>79</v>
      </c>
      <c r="G41" s="150"/>
      <c r="H41" s="160"/>
      <c r="I41" s="162"/>
      <c r="J41" s="150"/>
      <c r="K41" s="186"/>
      <c r="L41" s="212">
        <v>5</v>
      </c>
      <c r="M41" s="189"/>
      <c r="N41" s="452"/>
      <c r="O41" s="453"/>
    </row>
    <row r="42" spans="2:19" ht="15" thickBot="1" x14ac:dyDescent="0.4">
      <c r="B42" s="531" t="s">
        <v>256</v>
      </c>
      <c r="C42" s="532"/>
      <c r="D42" s="200" t="s">
        <v>137</v>
      </c>
      <c r="E42" s="157"/>
      <c r="F42" s="151" t="s">
        <v>79</v>
      </c>
      <c r="G42" s="155" t="s">
        <v>257</v>
      </c>
      <c r="H42" s="155"/>
      <c r="I42" s="156" t="s">
        <v>258</v>
      </c>
      <c r="J42" s="156"/>
      <c r="K42" s="187"/>
      <c r="L42" s="213">
        <v>6</v>
      </c>
      <c r="M42" s="209"/>
      <c r="N42" s="555"/>
      <c r="O42" s="556"/>
    </row>
    <row r="43" spans="2:19" ht="14.5" thickBot="1" x14ac:dyDescent="0.35">
      <c r="B43" s="531" t="s">
        <v>259</v>
      </c>
      <c r="C43" s="532"/>
      <c r="D43" s="200" t="s">
        <v>137</v>
      </c>
      <c r="E43" s="157" t="s">
        <v>78</v>
      </c>
      <c r="F43" s="203" t="s">
        <v>79</v>
      </c>
      <c r="G43" s="154" t="s">
        <v>284</v>
      </c>
      <c r="H43" s="153"/>
      <c r="I43" s="153"/>
      <c r="J43" s="153"/>
      <c r="K43" s="170"/>
      <c r="L43" s="172"/>
      <c r="M43" s="181"/>
      <c r="N43" s="173"/>
      <c r="O43" s="174"/>
    </row>
    <row r="44" spans="2:19" ht="14.5" thickBot="1" x14ac:dyDescent="0.35">
      <c r="B44" s="569" t="s">
        <v>260</v>
      </c>
      <c r="C44" s="569"/>
      <c r="D44" s="200" t="s">
        <v>137</v>
      </c>
      <c r="E44" s="159"/>
      <c r="F44" s="204" t="s">
        <v>79</v>
      </c>
      <c r="G44" s="152"/>
      <c r="H44" s="122"/>
      <c r="I44" s="152"/>
      <c r="J44" s="123"/>
      <c r="K44" s="171"/>
      <c r="L44" s="183"/>
      <c r="M44" s="182"/>
      <c r="N44" s="175"/>
      <c r="O44" s="176"/>
    </row>
    <row r="45" spans="2:19" ht="15.5" thickBot="1" x14ac:dyDescent="0.35">
      <c r="B45" s="531" t="s">
        <v>261</v>
      </c>
      <c r="C45" s="532"/>
      <c r="D45" s="200" t="s">
        <v>137</v>
      </c>
      <c r="E45" s="143"/>
      <c r="F45" s="144"/>
      <c r="G45" s="443" t="str">
        <f>IF(D45="YES","EST. COST OF HIRE","")</f>
        <v/>
      </c>
      <c r="H45" s="444"/>
      <c r="I45" s="205"/>
      <c r="J45" s="445" t="str">
        <f>+IF(D45="yes","# OF EMPLOYEES","")</f>
        <v/>
      </c>
      <c r="K45" s="444"/>
      <c r="L45" s="207" t="s">
        <v>142</v>
      </c>
      <c r="M45" s="177"/>
      <c r="N45" s="175"/>
      <c r="O45" s="176"/>
    </row>
    <row r="46" spans="2:19" ht="14.5" thickBot="1" x14ac:dyDescent="0.35">
      <c r="B46" s="531" t="s">
        <v>262</v>
      </c>
      <c r="C46" s="532"/>
      <c r="D46" s="200" t="s">
        <v>136</v>
      </c>
      <c r="E46" s="143"/>
      <c r="F46" s="144" t="s">
        <v>142</v>
      </c>
      <c r="G46" s="544" t="str">
        <f>IF(D46="yes","NUMBER OF TRAILERS","")</f>
        <v>NUMBER OF TRAILERS</v>
      </c>
      <c r="H46" s="443"/>
      <c r="I46" s="206"/>
      <c r="J46" s="542" t="str">
        <f>IF(D46="YES","NUMBER OF DAYS","")</f>
        <v>NUMBER OF DAYS</v>
      </c>
      <c r="K46" s="543"/>
      <c r="L46" s="208"/>
      <c r="M46" s="178"/>
      <c r="N46" s="179"/>
      <c r="O46" s="180"/>
    </row>
    <row r="47" spans="2:19" x14ac:dyDescent="0.3">
      <c r="B47" s="138"/>
      <c r="C47" s="138"/>
      <c r="D47" s="138"/>
      <c r="E47" s="138"/>
      <c r="F47" s="138"/>
      <c r="G47" s="138"/>
      <c r="H47" s="139"/>
      <c r="I47" s="140"/>
      <c r="J47" s="140"/>
      <c r="K47" s="141"/>
      <c r="L47" s="141"/>
      <c r="M47" s="141"/>
      <c r="N47" s="142"/>
      <c r="O47" s="142"/>
    </row>
    <row r="48" spans="2:19" ht="16" thickBot="1" x14ac:dyDescent="0.4">
      <c r="B48" s="529" t="s">
        <v>20</v>
      </c>
      <c r="C48" s="529"/>
      <c r="D48" s="529"/>
      <c r="E48" s="529"/>
      <c r="F48" s="529"/>
      <c r="G48" s="529"/>
      <c r="H48" s="529"/>
      <c r="I48" s="529"/>
      <c r="J48" s="529"/>
      <c r="K48" s="529"/>
      <c r="L48" s="529"/>
      <c r="M48" s="529"/>
      <c r="N48" s="529"/>
      <c r="O48" s="529"/>
    </row>
    <row r="49" spans="2:15" ht="21" customHeight="1" thickBot="1" x14ac:dyDescent="0.35">
      <c r="B49" s="514" t="s">
        <v>21</v>
      </c>
      <c r="C49" s="530"/>
      <c r="D49" s="530"/>
      <c r="E49" s="129"/>
      <c r="F49" s="530" t="s">
        <v>85</v>
      </c>
      <c r="G49" s="530"/>
      <c r="H49" s="515"/>
      <c r="I49" s="514" t="s">
        <v>22</v>
      </c>
      <c r="J49" s="530"/>
      <c r="K49" s="515"/>
      <c r="L49" s="128"/>
      <c r="M49" s="514" t="s">
        <v>85</v>
      </c>
      <c r="N49" s="530"/>
      <c r="O49" s="515"/>
    </row>
    <row r="50" spans="2:15" ht="21" customHeight="1" thickBot="1" x14ac:dyDescent="0.35">
      <c r="B50" s="570"/>
      <c r="C50" s="571"/>
      <c r="D50" s="572"/>
      <c r="E50" s="215"/>
      <c r="F50" s="570">
        <v>2289376</v>
      </c>
      <c r="G50" s="571"/>
      <c r="H50" s="572"/>
      <c r="I50" s="573"/>
      <c r="J50" s="574"/>
      <c r="K50" s="575"/>
      <c r="L50" s="214"/>
      <c r="M50" s="570">
        <v>2289376</v>
      </c>
      <c r="N50" s="571"/>
      <c r="O50" s="572"/>
    </row>
    <row r="51" spans="2:15" ht="14.5" thickBot="1" x14ac:dyDescent="0.35">
      <c r="B51" s="274" t="s">
        <v>102</v>
      </c>
      <c r="C51" s="124"/>
      <c r="D51" s="124"/>
      <c r="E51" s="124"/>
      <c r="F51" s="200" t="s">
        <v>137</v>
      </c>
      <c r="G51" s="124" t="s">
        <v>264</v>
      </c>
      <c r="H51" s="125"/>
      <c r="I51" s="576"/>
      <c r="J51" s="577"/>
      <c r="K51" s="577"/>
      <c r="L51" s="577"/>
      <c r="M51" s="577"/>
      <c r="N51" s="577"/>
      <c r="O51" s="578"/>
    </row>
    <row r="52" spans="2:15" ht="15" thickBot="1" x14ac:dyDescent="0.4">
      <c r="B52" s="130"/>
      <c r="C52" s="131"/>
      <c r="D52" s="131"/>
      <c r="E52" s="131"/>
      <c r="F52" s="126"/>
      <c r="G52" s="131"/>
      <c r="H52" s="131"/>
      <c r="I52" s="41"/>
      <c r="J52" s="41"/>
      <c r="K52" s="41"/>
      <c r="L52" s="41"/>
      <c r="M52" s="41"/>
      <c r="N52" s="41"/>
      <c r="O52" s="41"/>
    </row>
    <row r="53" spans="2:15" ht="16" thickBot="1" x14ac:dyDescent="0.4">
      <c r="B53" s="579" t="s">
        <v>265</v>
      </c>
      <c r="C53" s="580"/>
      <c r="D53" s="580"/>
      <c r="E53" s="580"/>
      <c r="F53" s="580"/>
      <c r="G53" s="580"/>
      <c r="H53" s="580"/>
      <c r="I53" s="580"/>
      <c r="J53" s="580"/>
      <c r="K53" s="580"/>
      <c r="L53" s="580"/>
      <c r="M53" s="580"/>
      <c r="N53" s="580"/>
      <c r="O53" s="581"/>
    </row>
    <row r="54" spans="2:15" ht="14.5" thickBot="1" x14ac:dyDescent="0.35">
      <c r="B54" s="582"/>
      <c r="C54" s="583"/>
      <c r="D54" s="191" t="s">
        <v>61</v>
      </c>
      <c r="E54" s="584" t="s">
        <v>266</v>
      </c>
      <c r="F54" s="585"/>
      <c r="G54" s="584" t="s">
        <v>267</v>
      </c>
      <c r="H54" s="585"/>
      <c r="I54" s="584" t="s">
        <v>268</v>
      </c>
      <c r="J54" s="585"/>
      <c r="K54" s="586" t="s">
        <v>23</v>
      </c>
      <c r="L54" s="586"/>
      <c r="M54" s="586" t="s">
        <v>269</v>
      </c>
      <c r="N54" s="586"/>
      <c r="O54" s="586"/>
    </row>
    <row r="55" spans="2:15" ht="14.5" thickBot="1" x14ac:dyDescent="0.35">
      <c r="B55" s="501" t="s">
        <v>31</v>
      </c>
      <c r="C55" s="502"/>
      <c r="D55" s="216">
        <v>0.1</v>
      </c>
      <c r="E55" s="642">
        <v>0.15</v>
      </c>
      <c r="F55" s="643"/>
      <c r="G55" s="642">
        <v>0.65</v>
      </c>
      <c r="H55" s="643"/>
      <c r="I55" s="642">
        <v>0.1</v>
      </c>
      <c r="J55" s="644"/>
      <c r="K55" s="645">
        <v>1100</v>
      </c>
      <c r="L55" s="503"/>
      <c r="M55" s="503">
        <v>1300</v>
      </c>
      <c r="N55" s="503"/>
      <c r="O55" s="503"/>
    </row>
    <row r="56" spans="2:15" ht="14.5" thickBot="1" x14ac:dyDescent="0.35">
      <c r="B56" s="587" t="s">
        <v>272</v>
      </c>
      <c r="C56" s="588"/>
      <c r="D56" s="589"/>
      <c r="E56" s="590"/>
      <c r="F56" s="589"/>
      <c r="G56" s="589"/>
      <c r="H56" s="585"/>
      <c r="I56" s="584" t="s">
        <v>285</v>
      </c>
      <c r="J56" s="590"/>
      <c r="K56" s="588"/>
      <c r="L56" s="588"/>
      <c r="M56" s="588"/>
      <c r="N56" s="588"/>
      <c r="O56" s="591"/>
    </row>
    <row r="57" spans="2:15" ht="14.5" thickBot="1" x14ac:dyDescent="0.35">
      <c r="B57" s="275" t="s">
        <v>273</v>
      </c>
      <c r="C57" s="217"/>
      <c r="D57" s="276" t="s">
        <v>275</v>
      </c>
      <c r="E57" s="217"/>
      <c r="F57" s="592" t="s">
        <v>274</v>
      </c>
      <c r="G57" s="592"/>
      <c r="H57" s="218"/>
      <c r="I57" s="277" t="s">
        <v>142</v>
      </c>
      <c r="J57" s="277" t="s">
        <v>142</v>
      </c>
      <c r="K57" s="277" t="s">
        <v>142</v>
      </c>
      <c r="L57" s="277" t="s">
        <v>142</v>
      </c>
      <c r="M57" s="277" t="s">
        <v>142</v>
      </c>
      <c r="N57" s="277" t="s">
        <v>142</v>
      </c>
      <c r="O57" s="277" t="s">
        <v>142</v>
      </c>
    </row>
    <row r="58" spans="2:15" x14ac:dyDescent="0.3">
      <c r="B58" s="192"/>
      <c r="C58" s="193"/>
      <c r="D58" s="192"/>
      <c r="E58" s="193"/>
      <c r="F58" s="192"/>
      <c r="G58" s="192"/>
      <c r="H58" s="193"/>
      <c r="I58" s="641" t="s">
        <v>422</v>
      </c>
      <c r="J58" s="641"/>
      <c r="K58" s="593"/>
      <c r="L58" s="593"/>
      <c r="M58" s="593"/>
      <c r="N58" s="593"/>
      <c r="O58" s="593"/>
    </row>
    <row r="59" spans="2:15" ht="16" thickBot="1" x14ac:dyDescent="0.4">
      <c r="B59" s="638" t="s">
        <v>176</v>
      </c>
      <c r="C59" s="639"/>
      <c r="D59" s="639"/>
      <c r="E59" s="639"/>
      <c r="F59" s="639"/>
      <c r="G59" s="639"/>
      <c r="H59" s="639"/>
      <c r="I59" s="639"/>
      <c r="J59" s="639"/>
      <c r="K59" s="639"/>
      <c r="L59" s="639"/>
      <c r="M59" s="639"/>
      <c r="N59" s="639"/>
      <c r="O59" s="639"/>
    </row>
    <row r="60" spans="2:15" ht="19.5" customHeight="1" thickBot="1" x14ac:dyDescent="0.35">
      <c r="B60" s="600" t="s">
        <v>392</v>
      </c>
      <c r="C60" s="640"/>
      <c r="D60" s="602" t="s">
        <v>393</v>
      </c>
      <c r="E60" s="605"/>
      <c r="F60" s="596" t="s">
        <v>394</v>
      </c>
      <c r="G60" s="597"/>
      <c r="H60" s="278" t="s">
        <v>395</v>
      </c>
      <c r="I60" s="600" t="s">
        <v>396</v>
      </c>
      <c r="J60" s="640"/>
      <c r="K60" s="600" t="s">
        <v>397</v>
      </c>
      <c r="L60" s="640"/>
      <c r="M60" s="602" t="s">
        <v>398</v>
      </c>
      <c r="N60" s="604"/>
      <c r="O60" s="605"/>
    </row>
    <row r="61" spans="2:15" ht="14.25" customHeight="1" thickBot="1" x14ac:dyDescent="0.4">
      <c r="B61" s="600" t="s">
        <v>399</v>
      </c>
      <c r="C61" s="601"/>
      <c r="D61" s="242" t="s">
        <v>137</v>
      </c>
      <c r="E61" s="602" t="s">
        <v>400</v>
      </c>
      <c r="F61" s="603"/>
      <c r="G61" s="599"/>
      <c r="H61" s="279" t="s">
        <v>411</v>
      </c>
      <c r="I61" s="598" t="s">
        <v>401</v>
      </c>
      <c r="J61" s="599"/>
      <c r="K61" s="602" t="s">
        <v>402</v>
      </c>
      <c r="L61" s="599"/>
      <c r="M61" s="602" t="s">
        <v>403</v>
      </c>
      <c r="N61" s="604"/>
      <c r="O61" s="605"/>
    </row>
    <row r="62" spans="2:15" ht="15" thickBot="1" x14ac:dyDescent="0.4">
      <c r="B62" s="606" t="str">
        <f>IF(D61="yes","ENTER PLACARD(s) #","")</f>
        <v/>
      </c>
      <c r="C62" s="607"/>
      <c r="D62" s="280"/>
      <c r="E62" s="602" t="s">
        <v>404</v>
      </c>
      <c r="F62" s="604"/>
      <c r="G62" s="604"/>
      <c r="H62" s="246"/>
      <c r="I62" s="602" t="s">
        <v>405</v>
      </c>
      <c r="J62" s="599"/>
      <c r="K62" s="596" t="s">
        <v>406</v>
      </c>
      <c r="L62" s="608"/>
      <c r="M62" s="609"/>
      <c r="N62" s="610"/>
      <c r="O62" s="611"/>
    </row>
    <row r="63" spans="2:15" ht="14.5" x14ac:dyDescent="0.35">
      <c r="B63" s="132"/>
      <c r="C63" s="132"/>
      <c r="D63" s="133"/>
      <c r="E63" s="134"/>
      <c r="F63" s="134"/>
      <c r="G63" s="134"/>
      <c r="H63"/>
      <c r="I63" s="134"/>
      <c r="J63" s="1"/>
      <c r="K63" s="135"/>
      <c r="L63" s="136"/>
      <c r="M63" s="134"/>
      <c r="N63" s="1"/>
      <c r="O63" s="1"/>
    </row>
    <row r="64" spans="2:15" ht="15" x14ac:dyDescent="0.3">
      <c r="B64" s="615" t="s">
        <v>87</v>
      </c>
      <c r="C64" s="615"/>
      <c r="D64" s="615"/>
      <c r="E64" s="615"/>
      <c r="F64" s="615"/>
      <c r="G64" s="615"/>
      <c r="H64" s="615"/>
      <c r="I64" s="615"/>
      <c r="J64" s="615"/>
      <c r="K64" s="615"/>
      <c r="L64" s="615"/>
      <c r="M64" s="615"/>
      <c r="N64" s="615"/>
      <c r="O64" s="615"/>
    </row>
    <row r="65" spans="2:15" ht="16" thickBot="1" x14ac:dyDescent="0.4">
      <c r="B65" s="616" t="s">
        <v>423</v>
      </c>
      <c r="C65" s="617"/>
      <c r="D65" s="617"/>
      <c r="E65" s="65"/>
      <c r="F65"/>
      <c r="G65"/>
      <c r="H65" s="4"/>
      <c r="I65" s="1"/>
      <c r="J65" s="255"/>
      <c r="K65" s="255"/>
      <c r="L65" s="255"/>
      <c r="M65" s="255"/>
      <c r="N65" s="255"/>
      <c r="O65" s="237"/>
    </row>
    <row r="66" spans="2:15" x14ac:dyDescent="0.3">
      <c r="B66" s="612" t="s">
        <v>24</v>
      </c>
      <c r="C66" s="613"/>
      <c r="D66" s="613"/>
      <c r="E66" s="614"/>
      <c r="F66" s="619" t="s">
        <v>25</v>
      </c>
      <c r="G66" s="614"/>
      <c r="H66" s="618" t="s">
        <v>59</v>
      </c>
      <c r="I66" s="618"/>
      <c r="J66" s="618" t="s">
        <v>60</v>
      </c>
      <c r="K66" s="618"/>
      <c r="L66" s="619" t="s">
        <v>26</v>
      </c>
      <c r="M66" s="613"/>
      <c r="N66" s="613"/>
      <c r="O66" s="620"/>
    </row>
    <row r="67" spans="2:15" ht="14.5" x14ac:dyDescent="0.35">
      <c r="B67" s="636" t="s">
        <v>447</v>
      </c>
      <c r="C67" s="636"/>
      <c r="D67" s="636"/>
      <c r="E67" s="637"/>
      <c r="F67" s="621">
        <v>0.25</v>
      </c>
      <c r="G67" s="622"/>
      <c r="H67" s="436">
        <v>25000</v>
      </c>
      <c r="I67" s="436"/>
      <c r="J67" s="436">
        <v>50000</v>
      </c>
      <c r="K67" s="436"/>
      <c r="L67" s="437" t="s">
        <v>450</v>
      </c>
      <c r="M67" s="438"/>
      <c r="N67" s="438"/>
      <c r="O67" s="439"/>
    </row>
    <row r="68" spans="2:15" ht="14.5" x14ac:dyDescent="0.35">
      <c r="B68" s="623" t="s">
        <v>448</v>
      </c>
      <c r="C68" s="624"/>
      <c r="D68" s="624"/>
      <c r="E68" s="625"/>
      <c r="F68" s="646">
        <v>0.25</v>
      </c>
      <c r="G68" s="647"/>
      <c r="H68" s="436">
        <v>25000</v>
      </c>
      <c r="I68" s="436"/>
      <c r="J68" s="436">
        <v>50000</v>
      </c>
      <c r="K68" s="436"/>
      <c r="L68" s="437" t="s">
        <v>451</v>
      </c>
      <c r="M68" s="438"/>
      <c r="N68" s="438"/>
      <c r="O68" s="439"/>
    </row>
    <row r="69" spans="2:15" ht="14.5" x14ac:dyDescent="0.35">
      <c r="B69" s="636" t="s">
        <v>437</v>
      </c>
      <c r="C69" s="636"/>
      <c r="D69" s="636"/>
      <c r="E69" s="637"/>
      <c r="F69" s="621">
        <v>0.25</v>
      </c>
      <c r="G69" s="622"/>
      <c r="H69" s="436">
        <v>25000</v>
      </c>
      <c r="I69" s="436"/>
      <c r="J69" s="436">
        <v>50000</v>
      </c>
      <c r="K69" s="436"/>
      <c r="L69" s="437" t="s">
        <v>453</v>
      </c>
      <c r="M69" s="438"/>
      <c r="N69" s="438"/>
      <c r="O69" s="439"/>
    </row>
    <row r="70" spans="2:15" ht="14.5" x14ac:dyDescent="0.35">
      <c r="B70" s="623" t="s">
        <v>449</v>
      </c>
      <c r="C70" s="624"/>
      <c r="D70" s="624"/>
      <c r="E70" s="625"/>
      <c r="F70" s="621">
        <v>0.25</v>
      </c>
      <c r="G70" s="622"/>
      <c r="H70" s="436">
        <v>25000</v>
      </c>
      <c r="I70" s="436"/>
      <c r="J70" s="436">
        <v>50000</v>
      </c>
      <c r="K70" s="436"/>
      <c r="L70" s="437" t="s">
        <v>452</v>
      </c>
      <c r="M70" s="438"/>
      <c r="N70" s="438"/>
      <c r="O70" s="439"/>
    </row>
    <row r="71" spans="2:15" x14ac:dyDescent="0.3">
      <c r="B71" s="127" t="s">
        <v>88</v>
      </c>
      <c r="C71" s="281"/>
      <c r="D71" s="594" t="str">
        <f>IF(F71&lt;1,"PLEASE ENSURE VALUE = 100%","")</f>
        <v/>
      </c>
      <c r="E71" s="595"/>
      <c r="F71" s="413">
        <f>SUM(F67:F70)</f>
        <v>1</v>
      </c>
      <c r="G71" s="414"/>
      <c r="H71" s="632"/>
      <c r="I71" s="632"/>
      <c r="J71" s="632"/>
      <c r="K71" s="632"/>
      <c r="L71" s="633"/>
      <c r="M71" s="634"/>
      <c r="N71" s="634"/>
      <c r="O71" s="635"/>
    </row>
    <row r="72" spans="2:15" ht="15" thickBot="1" x14ac:dyDescent="0.4">
      <c r="B72" s="61"/>
      <c r="C72" s="46"/>
      <c r="D72" s="46"/>
      <c r="E72" s="46"/>
      <c r="F72" s="46"/>
      <c r="G72" s="46"/>
      <c r="H72" s="46"/>
      <c r="I72" s="46"/>
      <c r="J72" s="46"/>
      <c r="K72" s="46"/>
      <c r="L72" s="46"/>
      <c r="M72" s="46"/>
      <c r="N72" s="46"/>
      <c r="O72" s="62"/>
    </row>
    <row r="73" spans="2:15" ht="15" thickBot="1" x14ac:dyDescent="0.4">
      <c r="B73" s="282" t="s">
        <v>103</v>
      </c>
      <c r="C73" s="283"/>
      <c r="D73" s="283"/>
      <c r="E73" s="283"/>
      <c r="F73" s="283"/>
      <c r="G73" s="283"/>
      <c r="H73" s="283"/>
      <c r="I73" s="245"/>
      <c r="J73" s="245"/>
      <c r="K73" s="246"/>
      <c r="L73" s="219" t="s">
        <v>137</v>
      </c>
      <c r="M73" s="626"/>
      <c r="N73" s="627"/>
      <c r="O73" s="628"/>
    </row>
    <row r="74" spans="2:15" ht="15" thickBot="1" x14ac:dyDescent="0.4">
      <c r="B74" s="282" t="s">
        <v>104</v>
      </c>
      <c r="C74" s="283"/>
      <c r="D74" s="283"/>
      <c r="E74" s="283"/>
      <c r="F74" s="283"/>
      <c r="G74" s="283"/>
      <c r="H74" s="283"/>
      <c r="I74" s="245"/>
      <c r="J74" s="245"/>
      <c r="K74" s="246"/>
      <c r="L74" s="219" t="s">
        <v>137</v>
      </c>
      <c r="M74" s="629"/>
      <c r="N74" s="630"/>
      <c r="O74" s="631"/>
    </row>
    <row r="75" spans="2:15" ht="15" thickBot="1" x14ac:dyDescent="0.4">
      <c r="B75" s="284" t="s">
        <v>135</v>
      </c>
      <c r="C75" s="285"/>
      <c r="D75" s="285"/>
      <c r="E75" s="285"/>
      <c r="F75" s="285"/>
      <c r="G75" s="285"/>
      <c r="H75" s="245"/>
      <c r="I75" s="245"/>
      <c r="J75" s="245"/>
      <c r="K75" s="246"/>
      <c r="L75" s="219" t="s">
        <v>136</v>
      </c>
      <c r="M75" s="116"/>
      <c r="N75" s="117"/>
      <c r="O75" s="118"/>
    </row>
    <row r="76" spans="2:15" ht="15" thickBot="1" x14ac:dyDescent="0.4">
      <c r="B76" s="282" t="s">
        <v>407</v>
      </c>
      <c r="C76" s="283"/>
      <c r="D76" s="283"/>
      <c r="E76" s="283"/>
      <c r="F76" s="283"/>
      <c r="G76" s="283"/>
      <c r="H76" s="283"/>
      <c r="I76" s="245"/>
      <c r="J76" s="245"/>
      <c r="K76" s="246"/>
      <c r="L76" s="219" t="s">
        <v>136</v>
      </c>
      <c r="M76" s="116"/>
      <c r="N76" s="117"/>
      <c r="O76" s="118"/>
    </row>
    <row r="77" spans="2:15" ht="15" thickBot="1" x14ac:dyDescent="0.4">
      <c r="B77" s="284" t="s">
        <v>105</v>
      </c>
      <c r="C77" s="285"/>
      <c r="D77" s="285"/>
      <c r="E77" s="285"/>
      <c r="F77" s="285"/>
      <c r="G77" s="285"/>
      <c r="H77" s="285"/>
      <c r="I77" s="245"/>
      <c r="J77" s="245"/>
      <c r="K77" s="246"/>
      <c r="L77" s="219" t="s">
        <v>136</v>
      </c>
      <c r="M77" s="116"/>
      <c r="N77" s="117"/>
      <c r="O77" s="118"/>
    </row>
    <row r="78" spans="2:15" ht="15" thickBot="1" x14ac:dyDescent="0.4">
      <c r="B78" s="284" t="s">
        <v>408</v>
      </c>
      <c r="C78" s="285"/>
      <c r="D78" s="285"/>
      <c r="E78" s="285"/>
      <c r="F78" s="285"/>
      <c r="G78" s="285"/>
      <c r="H78" s="285"/>
      <c r="I78" s="245"/>
      <c r="J78" s="245"/>
      <c r="K78" s="246"/>
      <c r="L78" s="219" t="s">
        <v>136</v>
      </c>
      <c r="M78" s="116"/>
      <c r="N78" s="117"/>
      <c r="O78" s="118"/>
    </row>
    <row r="79" spans="2:15" ht="15" thickBot="1" x14ac:dyDescent="0.4">
      <c r="B79" s="284" t="s">
        <v>409</v>
      </c>
      <c r="C79" s="285"/>
      <c r="D79" s="285"/>
      <c r="E79" s="285"/>
      <c r="F79" s="285"/>
      <c r="G79" s="285"/>
      <c r="H79" s="285"/>
      <c r="I79" s="245"/>
      <c r="J79" s="245"/>
      <c r="K79" s="246"/>
      <c r="L79" s="490" t="s">
        <v>444</v>
      </c>
      <c r="M79" s="491"/>
      <c r="N79" s="491"/>
      <c r="O79" s="492"/>
    </row>
    <row r="80" spans="2:15" ht="15" thickBot="1" x14ac:dyDescent="0.4">
      <c r="B80" s="284" t="s">
        <v>106</v>
      </c>
      <c r="C80" s="245"/>
      <c r="D80" s="245"/>
      <c r="E80" s="245"/>
      <c r="F80" s="245"/>
      <c r="G80" s="245"/>
      <c r="H80" s="245"/>
      <c r="I80" s="245"/>
      <c r="J80" s="245"/>
      <c r="K80" s="246"/>
      <c r="L80" s="490" t="s">
        <v>444</v>
      </c>
      <c r="M80" s="491"/>
      <c r="N80" s="491"/>
      <c r="O80" s="492"/>
    </row>
  </sheetData>
  <dataConsolidate link="1"/>
  <mergeCells count="191">
    <mergeCell ref="B69:E69"/>
    <mergeCell ref="B59:O59"/>
    <mergeCell ref="B60:C60"/>
    <mergeCell ref="D60:E60"/>
    <mergeCell ref="I60:J60"/>
    <mergeCell ref="K60:L60"/>
    <mergeCell ref="M60:O60"/>
    <mergeCell ref="I58:J58"/>
    <mergeCell ref="E55:F55"/>
    <mergeCell ref="G55:H55"/>
    <mergeCell ref="I55:J55"/>
    <mergeCell ref="K55:L55"/>
    <mergeCell ref="F68:G68"/>
    <mergeCell ref="B67:E67"/>
    <mergeCell ref="M73:O74"/>
    <mergeCell ref="L79:O79"/>
    <mergeCell ref="L80:O80"/>
    <mergeCell ref="L69:O69"/>
    <mergeCell ref="H70:I70"/>
    <mergeCell ref="J70:K70"/>
    <mergeCell ref="L70:O70"/>
    <mergeCell ref="H71:I71"/>
    <mergeCell ref="J71:K71"/>
    <mergeCell ref="L71:O71"/>
    <mergeCell ref="D71:E71"/>
    <mergeCell ref="F60:G60"/>
    <mergeCell ref="I61:J61"/>
    <mergeCell ref="B61:C61"/>
    <mergeCell ref="E61:G61"/>
    <mergeCell ref="K61:L61"/>
    <mergeCell ref="M61:O61"/>
    <mergeCell ref="B62:C62"/>
    <mergeCell ref="E62:G62"/>
    <mergeCell ref="K62:L62"/>
    <mergeCell ref="M62:O62"/>
    <mergeCell ref="B66:E66"/>
    <mergeCell ref="B64:O64"/>
    <mergeCell ref="B65:D65"/>
    <mergeCell ref="I62:J62"/>
    <mergeCell ref="H66:I66"/>
    <mergeCell ref="J66:K66"/>
    <mergeCell ref="L66:O66"/>
    <mergeCell ref="F66:G66"/>
    <mergeCell ref="F67:G67"/>
    <mergeCell ref="B68:E68"/>
    <mergeCell ref="F69:G69"/>
    <mergeCell ref="B70:E70"/>
    <mergeCell ref="F70:G70"/>
    <mergeCell ref="L15:M15"/>
    <mergeCell ref="B44:C44"/>
    <mergeCell ref="B45:C45"/>
    <mergeCell ref="B46:C46"/>
    <mergeCell ref="H68:I68"/>
    <mergeCell ref="J68:K68"/>
    <mergeCell ref="L68:O68"/>
    <mergeCell ref="M49:O49"/>
    <mergeCell ref="B50:D50"/>
    <mergeCell ref="F50:H50"/>
    <mergeCell ref="I50:K50"/>
    <mergeCell ref="I51:O51"/>
    <mergeCell ref="B53:O53"/>
    <mergeCell ref="B54:C54"/>
    <mergeCell ref="E54:F54"/>
    <mergeCell ref="G54:H54"/>
    <mergeCell ref="I54:J54"/>
    <mergeCell ref="K54:L54"/>
    <mergeCell ref="M54:O54"/>
    <mergeCell ref="B56:H56"/>
    <mergeCell ref="I56:O56"/>
    <mergeCell ref="M50:O50"/>
    <mergeCell ref="F57:G57"/>
    <mergeCell ref="K58:O58"/>
    <mergeCell ref="S9:V9"/>
    <mergeCell ref="J46:K46"/>
    <mergeCell ref="G46:H46"/>
    <mergeCell ref="B34:C34"/>
    <mergeCell ref="B35:C35"/>
    <mergeCell ref="B36:C36"/>
    <mergeCell ref="B37:C37"/>
    <mergeCell ref="B38:C38"/>
    <mergeCell ref="L33:O34"/>
    <mergeCell ref="B42:C42"/>
    <mergeCell ref="B43:C43"/>
    <mergeCell ref="B41:C41"/>
    <mergeCell ref="N41:O41"/>
    <mergeCell ref="N42:O42"/>
    <mergeCell ref="N14:O14"/>
    <mergeCell ref="B14:D14"/>
    <mergeCell ref="E14:F14"/>
    <mergeCell ref="K19:O19"/>
    <mergeCell ref="B20:C20"/>
    <mergeCell ref="F20:G20"/>
    <mergeCell ref="H20:J20"/>
    <mergeCell ref="K14:L14"/>
    <mergeCell ref="E15:F15"/>
    <mergeCell ref="J15:K15"/>
    <mergeCell ref="K20:O20"/>
    <mergeCell ref="B48:O48"/>
    <mergeCell ref="B49:D49"/>
    <mergeCell ref="F49:H49"/>
    <mergeCell ref="I49:K49"/>
    <mergeCell ref="B39:C39"/>
    <mergeCell ref="B40:C40"/>
    <mergeCell ref="B21:O21"/>
    <mergeCell ref="B22:D22"/>
    <mergeCell ref="F22:J23"/>
    <mergeCell ref="K22:O23"/>
    <mergeCell ref="B31:O31"/>
    <mergeCell ref="B32:O32"/>
    <mergeCell ref="B33:D33"/>
    <mergeCell ref="B18:E18"/>
    <mergeCell ref="F18:H18"/>
    <mergeCell ref="I18:J18"/>
    <mergeCell ref="K18:M18"/>
    <mergeCell ref="B55:C55"/>
    <mergeCell ref="M55:O55"/>
    <mergeCell ref="B19:C19"/>
    <mergeCell ref="F19:G19"/>
    <mergeCell ref="M12:O12"/>
    <mergeCell ref="B13:D13"/>
    <mergeCell ref="E13:F13"/>
    <mergeCell ref="K13:L13"/>
    <mergeCell ref="N13:O13"/>
    <mergeCell ref="B16:D16"/>
    <mergeCell ref="E16:F16"/>
    <mergeCell ref="J16:K16"/>
    <mergeCell ref="L16:M16"/>
    <mergeCell ref="N16:O16"/>
    <mergeCell ref="B17:E17"/>
    <mergeCell ref="F17:H17"/>
    <mergeCell ref="I17:J17"/>
    <mergeCell ref="K17:M17"/>
    <mergeCell ref="N17:O17"/>
    <mergeCell ref="H19:J19"/>
    <mergeCell ref="B8:O8"/>
    <mergeCell ref="E9:F9"/>
    <mergeCell ref="G9:I9"/>
    <mergeCell ref="L9:O9"/>
    <mergeCell ref="E10:F10"/>
    <mergeCell ref="G10:I10"/>
    <mergeCell ref="L10:O10"/>
    <mergeCell ref="B10:C10"/>
    <mergeCell ref="B9:C9"/>
    <mergeCell ref="K1:O1"/>
    <mergeCell ref="K2:O2"/>
    <mergeCell ref="K4:O4"/>
    <mergeCell ref="K5:O5"/>
    <mergeCell ref="G45:H45"/>
    <mergeCell ref="J45:K45"/>
    <mergeCell ref="I37:J37"/>
    <mergeCell ref="I38:J38"/>
    <mergeCell ref="I39:J39"/>
    <mergeCell ref="I40:J40"/>
    <mergeCell ref="L35:O35"/>
    <mergeCell ref="N37:O37"/>
    <mergeCell ref="N38:O38"/>
    <mergeCell ref="N39:O39"/>
    <mergeCell ref="N40:O40"/>
    <mergeCell ref="N36:O36"/>
    <mergeCell ref="G33:J33"/>
    <mergeCell ref="N18:O18"/>
    <mergeCell ref="B11:I11"/>
    <mergeCell ref="J11:L11"/>
    <mergeCell ref="M11:O11"/>
    <mergeCell ref="B12:I12"/>
    <mergeCell ref="J12:L12"/>
    <mergeCell ref="B6:O7"/>
    <mergeCell ref="F71:G71"/>
    <mergeCell ref="B15:C15"/>
    <mergeCell ref="B27:D27"/>
    <mergeCell ref="F27:J27"/>
    <mergeCell ref="K27:O27"/>
    <mergeCell ref="B28:D28"/>
    <mergeCell ref="F28:J28"/>
    <mergeCell ref="K28:O28"/>
    <mergeCell ref="B29:O29"/>
    <mergeCell ref="B23:D23"/>
    <mergeCell ref="B24:D24"/>
    <mergeCell ref="F24:J24"/>
    <mergeCell ref="K24:O24"/>
    <mergeCell ref="B25:D25"/>
    <mergeCell ref="F25:J25"/>
    <mergeCell ref="K25:O25"/>
    <mergeCell ref="F26:J26"/>
    <mergeCell ref="K26:O26"/>
    <mergeCell ref="N15:O15"/>
    <mergeCell ref="H67:I67"/>
    <mergeCell ref="J67:K67"/>
    <mergeCell ref="L67:O67"/>
    <mergeCell ref="H69:I69"/>
    <mergeCell ref="J69:K69"/>
  </mergeCells>
  <conditionalFormatting sqref="D62">
    <cfRule type="expression" dxfId="7" priority="3">
      <formula>D61="YES"</formula>
    </cfRule>
  </conditionalFormatting>
  <conditionalFormatting sqref="D71:E71">
    <cfRule type="expression" dxfId="6" priority="2">
      <formula>$F$63&lt;1</formula>
    </cfRule>
  </conditionalFormatting>
  <conditionalFormatting sqref="F71:G71">
    <cfRule type="expression" dxfId="5" priority="1">
      <formula>$F$63&lt;1</formula>
    </cfRule>
  </conditionalFormatting>
  <dataValidations count="3">
    <dataValidation type="whole" allowBlank="1" showInputMessage="1" showErrorMessage="1" promptTitle="# of Trailers" prompt="Input a number 1 - 10" sqref="I46" xr:uid="{00000000-0002-0000-0000-000000000000}">
      <formula1>1</formula1>
      <formula2>10</formula2>
    </dataValidation>
    <dataValidation type="whole" allowBlank="1" showInputMessage="1" showErrorMessage="1" promptTitle="Days" prompt="Enter number of days 1-365" sqref="L46" xr:uid="{00000000-0002-0000-0000-000001000000}">
      <formula1>1</formula1>
      <formula2>365</formula2>
    </dataValidation>
    <dataValidation type="whole" operator="greaterThan" allowBlank="1" showInputMessage="1" showErrorMessage="1" promptTitle="COST OF HIRE" prompt="Input Cost of Hired units, with driver.  Must be at least $5,000" sqref="I45" xr:uid="{00000000-0002-0000-0000-000002000000}">
      <formula1>4999</formula1>
    </dataValidation>
  </dataValidations>
  <hyperlinks>
    <hyperlink ref="F18" r:id="rId1" xr:uid="{A2301075-B6F7-47B9-AA6C-CB88853D7BA8}"/>
    <hyperlink ref="L16" r:id="rId2" xr:uid="{C5013507-FC88-449E-93D5-B7144986A32E}"/>
  </hyperlinks>
  <pageMargins left="1" right="1" top="1" bottom="1" header="0.5" footer="0.5"/>
  <pageSetup scale="58"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504" r:id="rId6" name="Check Box 480">
              <controlPr defaultSize="0" autoFill="0" autoLine="0" autoPict="0">
                <anchor moveWithCells="1">
                  <from>
                    <xdr:col>8</xdr:col>
                    <xdr:colOff>457200</xdr:colOff>
                    <xdr:row>32</xdr:row>
                    <xdr:rowOff>184150</xdr:rowOff>
                  </from>
                  <to>
                    <xdr:col>8</xdr:col>
                    <xdr:colOff>781050</xdr:colOff>
                    <xdr:row>34</xdr:row>
                    <xdr:rowOff>12700</xdr:rowOff>
                  </to>
                </anchor>
              </controlPr>
            </control>
          </mc:Choice>
        </mc:AlternateContent>
        <mc:AlternateContent xmlns:mc="http://schemas.openxmlformats.org/markup-compatibility/2006">
          <mc:Choice Requires="x14">
            <control shapeId="1507" r:id="rId7" name="Check Box 483">
              <controlPr defaultSize="0" autoFill="0" autoLine="0" autoPict="0">
                <anchor moveWithCells="1">
                  <from>
                    <xdr:col>8</xdr:col>
                    <xdr:colOff>457200</xdr:colOff>
                    <xdr:row>33</xdr:row>
                    <xdr:rowOff>165100</xdr:rowOff>
                  </from>
                  <to>
                    <xdr:col>8</xdr:col>
                    <xdr:colOff>717550</xdr:colOff>
                    <xdr:row>35</xdr:row>
                    <xdr:rowOff>12700</xdr:rowOff>
                  </to>
                </anchor>
              </controlPr>
            </control>
          </mc:Choice>
        </mc:AlternateContent>
        <mc:AlternateContent xmlns:mc="http://schemas.openxmlformats.org/markup-compatibility/2006">
          <mc:Choice Requires="x14">
            <control shapeId="1512" r:id="rId8" name="Check Box 488">
              <controlPr defaultSize="0" autoFill="0" autoLine="0" autoPict="0">
                <anchor moveWithCells="1">
                  <from>
                    <xdr:col>6</xdr:col>
                    <xdr:colOff>50800</xdr:colOff>
                    <xdr:row>33</xdr:row>
                    <xdr:rowOff>0</xdr:rowOff>
                  </from>
                  <to>
                    <xdr:col>6</xdr:col>
                    <xdr:colOff>298450</xdr:colOff>
                    <xdr:row>34</xdr:row>
                    <xdr:rowOff>38100</xdr:rowOff>
                  </to>
                </anchor>
              </controlPr>
            </control>
          </mc:Choice>
        </mc:AlternateContent>
        <mc:AlternateContent xmlns:mc="http://schemas.openxmlformats.org/markup-compatibility/2006">
          <mc:Choice Requires="x14">
            <control shapeId="1513" r:id="rId9" name="Check Box 489">
              <controlPr defaultSize="0" autoFill="0" autoLine="0" autoPict="0">
                <anchor moveWithCells="1">
                  <from>
                    <xdr:col>6</xdr:col>
                    <xdr:colOff>50800</xdr:colOff>
                    <xdr:row>34</xdr:row>
                    <xdr:rowOff>0</xdr:rowOff>
                  </from>
                  <to>
                    <xdr:col>6</xdr:col>
                    <xdr:colOff>298450</xdr:colOff>
                    <xdr:row>35</xdr:row>
                    <xdr:rowOff>50800</xdr:rowOff>
                  </to>
                </anchor>
              </controlPr>
            </control>
          </mc:Choice>
        </mc:AlternateContent>
        <mc:AlternateContent xmlns:mc="http://schemas.openxmlformats.org/markup-compatibility/2006">
          <mc:Choice Requires="x14">
            <control shapeId="1514" r:id="rId10" name="Check Box 490">
              <controlPr defaultSize="0" autoFill="0" autoLine="0" autoPict="0">
                <anchor moveWithCells="1">
                  <from>
                    <xdr:col>6</xdr:col>
                    <xdr:colOff>50800</xdr:colOff>
                    <xdr:row>35</xdr:row>
                    <xdr:rowOff>0</xdr:rowOff>
                  </from>
                  <to>
                    <xdr:col>6</xdr:col>
                    <xdr:colOff>298450</xdr:colOff>
                    <xdr:row>36</xdr:row>
                    <xdr:rowOff>19050</xdr:rowOff>
                  </to>
                </anchor>
              </controlPr>
            </control>
          </mc:Choice>
        </mc:AlternateContent>
        <mc:AlternateContent xmlns:mc="http://schemas.openxmlformats.org/markup-compatibility/2006">
          <mc:Choice Requires="x14">
            <control shapeId="1515" r:id="rId11" name="Check Box 491">
              <controlPr defaultSize="0" autoFill="0" autoLine="0" autoPict="0">
                <anchor moveWithCells="1">
                  <from>
                    <xdr:col>6</xdr:col>
                    <xdr:colOff>50800</xdr:colOff>
                    <xdr:row>35</xdr:row>
                    <xdr:rowOff>209550</xdr:rowOff>
                  </from>
                  <to>
                    <xdr:col>6</xdr:col>
                    <xdr:colOff>298450</xdr:colOff>
                    <xdr:row>37</xdr:row>
                    <xdr:rowOff>12700</xdr:rowOff>
                  </to>
                </anchor>
              </controlPr>
            </control>
          </mc:Choice>
        </mc:AlternateContent>
        <mc:AlternateContent xmlns:mc="http://schemas.openxmlformats.org/markup-compatibility/2006">
          <mc:Choice Requires="x14">
            <control shapeId="1516" r:id="rId12" name="Check Box 492">
              <controlPr defaultSize="0" autoFill="0" autoLine="0" autoPict="0">
                <anchor moveWithCells="1">
                  <from>
                    <xdr:col>6</xdr:col>
                    <xdr:colOff>57150</xdr:colOff>
                    <xdr:row>37</xdr:row>
                    <xdr:rowOff>0</xdr:rowOff>
                  </from>
                  <to>
                    <xdr:col>6</xdr:col>
                    <xdr:colOff>304800</xdr:colOff>
                    <xdr:row>38</xdr:row>
                    <xdr:rowOff>12700</xdr:rowOff>
                  </to>
                </anchor>
              </controlPr>
            </control>
          </mc:Choice>
        </mc:AlternateContent>
        <mc:AlternateContent xmlns:mc="http://schemas.openxmlformats.org/markup-compatibility/2006">
          <mc:Choice Requires="x14">
            <control shapeId="1517" r:id="rId13" name="Check Box 493">
              <controlPr defaultSize="0" autoFill="0" autoLine="0" autoPict="0">
                <anchor moveWithCells="1">
                  <from>
                    <xdr:col>6</xdr:col>
                    <xdr:colOff>57150</xdr:colOff>
                    <xdr:row>38</xdr:row>
                    <xdr:rowOff>0</xdr:rowOff>
                  </from>
                  <to>
                    <xdr:col>6</xdr:col>
                    <xdr:colOff>304800</xdr:colOff>
                    <xdr:row>39</xdr:row>
                    <xdr:rowOff>12700</xdr:rowOff>
                  </to>
                </anchor>
              </controlPr>
            </control>
          </mc:Choice>
        </mc:AlternateContent>
        <mc:AlternateContent xmlns:mc="http://schemas.openxmlformats.org/markup-compatibility/2006">
          <mc:Choice Requires="x14">
            <control shapeId="1518" r:id="rId14" name="Check Box 494">
              <controlPr defaultSize="0" autoFill="0" autoLine="0" autoPict="0">
                <anchor moveWithCells="1">
                  <from>
                    <xdr:col>6</xdr:col>
                    <xdr:colOff>57150</xdr:colOff>
                    <xdr:row>38</xdr:row>
                    <xdr:rowOff>203200</xdr:rowOff>
                  </from>
                  <to>
                    <xdr:col>6</xdr:col>
                    <xdr:colOff>304800</xdr:colOff>
                    <xdr:row>40</xdr:row>
                    <xdr:rowOff>0</xdr:rowOff>
                  </to>
                </anchor>
              </controlPr>
            </control>
          </mc:Choice>
        </mc:AlternateContent>
        <mc:AlternateContent xmlns:mc="http://schemas.openxmlformats.org/markup-compatibility/2006">
          <mc:Choice Requires="x14">
            <control shapeId="1520" r:id="rId15" name="Check Box 496">
              <controlPr defaultSize="0" autoFill="0" autoLine="0" autoPict="0">
                <anchor moveWithCells="1">
                  <from>
                    <xdr:col>3</xdr:col>
                    <xdr:colOff>774700</xdr:colOff>
                    <xdr:row>14</xdr:row>
                    <xdr:rowOff>38100</xdr:rowOff>
                  </from>
                  <to>
                    <xdr:col>4</xdr:col>
                    <xdr:colOff>19050</xdr:colOff>
                    <xdr:row>14</xdr:row>
                    <xdr:rowOff>171450</xdr:rowOff>
                  </to>
                </anchor>
              </controlPr>
            </control>
          </mc:Choice>
        </mc:AlternateContent>
        <mc:AlternateContent xmlns:mc="http://schemas.openxmlformats.org/markup-compatibility/2006">
          <mc:Choice Requires="x14">
            <control shapeId="1549" r:id="rId16" name="Check Box 525">
              <controlPr defaultSize="0" autoFill="0" autoLine="0" autoPict="0">
                <anchor moveWithCells="1">
                  <from>
                    <xdr:col>3</xdr:col>
                    <xdr:colOff>12700</xdr:colOff>
                    <xdr:row>59</xdr:row>
                    <xdr:rowOff>12700</xdr:rowOff>
                  </from>
                  <to>
                    <xdr:col>3</xdr:col>
                    <xdr:colOff>260350</xdr:colOff>
                    <xdr:row>59</xdr:row>
                    <xdr:rowOff>184150</xdr:rowOff>
                  </to>
                </anchor>
              </controlPr>
            </control>
          </mc:Choice>
        </mc:AlternateContent>
        <mc:AlternateContent xmlns:mc="http://schemas.openxmlformats.org/markup-compatibility/2006">
          <mc:Choice Requires="x14">
            <control shapeId="1550" r:id="rId17" name="Check Box 526">
              <controlPr defaultSize="0" autoFill="0" autoLine="0" autoPict="0">
                <anchor moveWithCells="1">
                  <from>
                    <xdr:col>5</xdr:col>
                    <xdr:colOff>12700</xdr:colOff>
                    <xdr:row>59</xdr:row>
                    <xdr:rowOff>0</xdr:rowOff>
                  </from>
                  <to>
                    <xdr:col>5</xdr:col>
                    <xdr:colOff>260350</xdr:colOff>
                    <xdr:row>59</xdr:row>
                    <xdr:rowOff>190500</xdr:rowOff>
                  </to>
                </anchor>
              </controlPr>
            </control>
          </mc:Choice>
        </mc:AlternateContent>
        <mc:AlternateContent xmlns:mc="http://schemas.openxmlformats.org/markup-compatibility/2006">
          <mc:Choice Requires="x14">
            <control shapeId="1551" r:id="rId18" name="Check Box 527">
              <controlPr defaultSize="0" autoFill="0" autoLine="0" autoPict="0">
                <anchor moveWithCells="1">
                  <from>
                    <xdr:col>7</xdr:col>
                    <xdr:colOff>0</xdr:colOff>
                    <xdr:row>59</xdr:row>
                    <xdr:rowOff>12700</xdr:rowOff>
                  </from>
                  <to>
                    <xdr:col>7</xdr:col>
                    <xdr:colOff>247650</xdr:colOff>
                    <xdr:row>59</xdr:row>
                    <xdr:rowOff>209550</xdr:rowOff>
                  </to>
                </anchor>
              </controlPr>
            </control>
          </mc:Choice>
        </mc:AlternateContent>
        <mc:AlternateContent xmlns:mc="http://schemas.openxmlformats.org/markup-compatibility/2006">
          <mc:Choice Requires="x14">
            <control shapeId="1552" r:id="rId19" name="Check Box 528">
              <controlPr defaultSize="0" autoFill="0" autoLine="0" autoPict="0">
                <anchor moveWithCells="1">
                  <from>
                    <xdr:col>10</xdr:col>
                    <xdr:colOff>0</xdr:colOff>
                    <xdr:row>59</xdr:row>
                    <xdr:rowOff>203200</xdr:rowOff>
                  </from>
                  <to>
                    <xdr:col>10</xdr:col>
                    <xdr:colOff>247650</xdr:colOff>
                    <xdr:row>61</xdr:row>
                    <xdr:rowOff>12700</xdr:rowOff>
                  </to>
                </anchor>
              </controlPr>
            </control>
          </mc:Choice>
        </mc:AlternateContent>
        <mc:AlternateContent xmlns:mc="http://schemas.openxmlformats.org/markup-compatibility/2006">
          <mc:Choice Requires="x14">
            <control shapeId="1553" r:id="rId20" name="Check Box 529">
              <controlPr defaultSize="0" autoFill="0" autoLine="0" autoPict="0">
                <anchor moveWithCells="1">
                  <from>
                    <xdr:col>0</xdr:col>
                    <xdr:colOff>704850</xdr:colOff>
                    <xdr:row>59</xdr:row>
                    <xdr:rowOff>19050</xdr:rowOff>
                  </from>
                  <to>
                    <xdr:col>1</xdr:col>
                    <xdr:colOff>247650</xdr:colOff>
                    <xdr:row>59</xdr:row>
                    <xdr:rowOff>209550</xdr:rowOff>
                  </to>
                </anchor>
              </controlPr>
            </control>
          </mc:Choice>
        </mc:AlternateContent>
        <mc:AlternateContent xmlns:mc="http://schemas.openxmlformats.org/markup-compatibility/2006">
          <mc:Choice Requires="x14">
            <control shapeId="1554" r:id="rId21" name="Check Box 530">
              <controlPr defaultSize="0" autoFill="0" autoLine="0" autoPict="0">
                <anchor moveWithCells="1">
                  <from>
                    <xdr:col>6</xdr:col>
                    <xdr:colOff>679450</xdr:colOff>
                    <xdr:row>59</xdr:row>
                    <xdr:rowOff>190500</xdr:rowOff>
                  </from>
                  <to>
                    <xdr:col>7</xdr:col>
                    <xdr:colOff>317500</xdr:colOff>
                    <xdr:row>61</xdr:row>
                    <xdr:rowOff>19050</xdr:rowOff>
                  </to>
                </anchor>
              </controlPr>
            </control>
          </mc:Choice>
        </mc:AlternateContent>
        <mc:AlternateContent xmlns:mc="http://schemas.openxmlformats.org/markup-compatibility/2006">
          <mc:Choice Requires="x14">
            <control shapeId="1555" r:id="rId22" name="Check Box 531">
              <controlPr defaultSize="0" autoFill="0" autoLine="0" autoPict="0">
                <anchor moveWithCells="1">
                  <from>
                    <xdr:col>12</xdr:col>
                    <xdr:colOff>12700</xdr:colOff>
                    <xdr:row>59</xdr:row>
                    <xdr:rowOff>133350</xdr:rowOff>
                  </from>
                  <to>
                    <xdr:col>12</xdr:col>
                    <xdr:colOff>266700</xdr:colOff>
                    <xdr:row>61</xdr:row>
                    <xdr:rowOff>57150</xdr:rowOff>
                  </to>
                </anchor>
              </controlPr>
            </control>
          </mc:Choice>
        </mc:AlternateContent>
        <mc:AlternateContent xmlns:mc="http://schemas.openxmlformats.org/markup-compatibility/2006">
          <mc:Choice Requires="x14">
            <control shapeId="1556" r:id="rId23" name="Check Box 532">
              <controlPr defaultSize="0" autoFill="0" autoLine="0" autoPict="0">
                <anchor moveWithCells="1">
                  <from>
                    <xdr:col>11</xdr:col>
                    <xdr:colOff>704850</xdr:colOff>
                    <xdr:row>58</xdr:row>
                    <xdr:rowOff>190500</xdr:rowOff>
                  </from>
                  <to>
                    <xdr:col>12</xdr:col>
                    <xdr:colOff>247650</xdr:colOff>
                    <xdr:row>59</xdr:row>
                    <xdr:rowOff>228600</xdr:rowOff>
                  </to>
                </anchor>
              </controlPr>
            </control>
          </mc:Choice>
        </mc:AlternateContent>
        <mc:AlternateContent xmlns:mc="http://schemas.openxmlformats.org/markup-compatibility/2006">
          <mc:Choice Requires="x14">
            <control shapeId="1557" r:id="rId24" name="Check Box 533">
              <controlPr defaultSize="0" autoFill="0" autoLine="0" autoPict="0">
                <anchor moveWithCells="1">
                  <from>
                    <xdr:col>7</xdr:col>
                    <xdr:colOff>1270000</xdr:colOff>
                    <xdr:row>59</xdr:row>
                    <xdr:rowOff>184150</xdr:rowOff>
                  </from>
                  <to>
                    <xdr:col>8</xdr:col>
                    <xdr:colOff>247650</xdr:colOff>
                    <xdr:row>61</xdr:row>
                    <xdr:rowOff>12700</xdr:rowOff>
                  </to>
                </anchor>
              </controlPr>
            </control>
          </mc:Choice>
        </mc:AlternateContent>
        <mc:AlternateContent xmlns:mc="http://schemas.openxmlformats.org/markup-compatibility/2006">
          <mc:Choice Requires="x14">
            <control shapeId="1558" r:id="rId25" name="Check Box 534">
              <controlPr defaultSize="0" autoFill="0" autoLine="0" autoPict="0">
                <anchor moveWithCells="1">
                  <from>
                    <xdr:col>4</xdr:col>
                    <xdr:colOff>450850</xdr:colOff>
                    <xdr:row>60</xdr:row>
                    <xdr:rowOff>152400</xdr:rowOff>
                  </from>
                  <to>
                    <xdr:col>4</xdr:col>
                    <xdr:colOff>685800</xdr:colOff>
                    <xdr:row>62</xdr:row>
                    <xdr:rowOff>31750</xdr:rowOff>
                  </to>
                </anchor>
              </controlPr>
            </control>
          </mc:Choice>
        </mc:AlternateContent>
        <mc:AlternateContent xmlns:mc="http://schemas.openxmlformats.org/markup-compatibility/2006">
          <mc:Choice Requires="x14">
            <control shapeId="1560" r:id="rId26" name="Check Box 536">
              <controlPr defaultSize="0" autoFill="0" autoLine="0" autoPict="0">
                <anchor moveWithCells="1">
                  <from>
                    <xdr:col>8</xdr:col>
                    <xdr:colOff>19050</xdr:colOff>
                    <xdr:row>60</xdr:row>
                    <xdr:rowOff>203200</xdr:rowOff>
                  </from>
                  <to>
                    <xdr:col>8</xdr:col>
                    <xdr:colOff>285750</xdr:colOff>
                    <xdr:row>62</xdr:row>
                    <xdr:rowOff>38100</xdr:rowOff>
                  </to>
                </anchor>
              </controlPr>
            </control>
          </mc:Choice>
        </mc:AlternateContent>
        <mc:AlternateContent xmlns:mc="http://schemas.openxmlformats.org/markup-compatibility/2006">
          <mc:Choice Requires="x14">
            <control shapeId="1561" r:id="rId27" name="Check Box 537">
              <controlPr defaultSize="0" autoFill="0" autoLine="0" autoPict="0">
                <anchor moveWithCells="1">
                  <from>
                    <xdr:col>8</xdr:col>
                    <xdr:colOff>12700</xdr:colOff>
                    <xdr:row>58</xdr:row>
                    <xdr:rowOff>133350</xdr:rowOff>
                  </from>
                  <to>
                    <xdr:col>8</xdr:col>
                    <xdr:colOff>260350</xdr:colOff>
                    <xdr:row>60</xdr:row>
                    <xdr:rowOff>12700</xdr:rowOff>
                  </to>
                </anchor>
              </controlPr>
            </control>
          </mc:Choice>
        </mc:AlternateContent>
        <mc:AlternateContent xmlns:mc="http://schemas.openxmlformats.org/markup-compatibility/2006">
          <mc:Choice Requires="x14">
            <control shapeId="1562" r:id="rId28" name="Check Box 538">
              <controlPr defaultSize="0" autoFill="0" autoLine="0" autoPict="0">
                <anchor moveWithCells="1">
                  <from>
                    <xdr:col>10</xdr:col>
                    <xdr:colOff>19050</xdr:colOff>
                    <xdr:row>58</xdr:row>
                    <xdr:rowOff>133350</xdr:rowOff>
                  </from>
                  <to>
                    <xdr:col>10</xdr:col>
                    <xdr:colOff>266700</xdr:colOff>
                    <xdr:row>60</xdr:row>
                    <xdr:rowOff>12700</xdr:rowOff>
                  </to>
                </anchor>
              </controlPr>
            </control>
          </mc:Choice>
        </mc:AlternateContent>
        <mc:AlternateContent xmlns:mc="http://schemas.openxmlformats.org/markup-compatibility/2006">
          <mc:Choice Requires="x14">
            <control shapeId="1565" r:id="rId29" name="Check Box 541">
              <controlPr defaultSize="0" autoFill="0" autoLine="0" autoPict="0">
                <anchor moveWithCells="1">
                  <from>
                    <xdr:col>4</xdr:col>
                    <xdr:colOff>304800</xdr:colOff>
                    <xdr:row>59</xdr:row>
                    <xdr:rowOff>203200</xdr:rowOff>
                  </from>
                  <to>
                    <xdr:col>4</xdr:col>
                    <xdr:colOff>552450</xdr:colOff>
                    <xdr:row>61</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906B9E1F-54CA-4072-A4FA-E1FF74DB3336}">
            <xm:f>'\\q-risk-AIM\AIMShare\Sharepoint\Quantum Risk Solutions\Quantum Risk Solutions Team Site - Shared\4 QRS Apps\[QRS TRUCKING APP 4 4 19.xlsx]Sheet1'!#REF!&gt;0</xm:f>
            <x14:dxf>
              <fill>
                <patternFill>
                  <bgColor theme="5" tint="0.79998168889431442"/>
                </patternFill>
              </fill>
              <border>
                <left style="thin">
                  <color auto="1"/>
                </left>
                <right style="thin">
                  <color auto="1"/>
                </right>
                <top style="thin">
                  <color auto="1"/>
                </top>
                <bottom style="thin">
                  <color auto="1"/>
                </bottom>
                <vertical/>
                <horizontal/>
              </border>
            </x14:dxf>
          </x14:cfRule>
          <xm:sqref>K58:O58</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3000000}">
          <x14:formula1>
            <xm:f>LISTS!$I$13:$I$15</xm:f>
          </x14:formula1>
          <xm:sqref>D34:D46 E22:E28 L73:L78 D61 F51</xm:sqref>
        </x14:dataValidation>
        <x14:dataValidation type="list" allowBlank="1" showInputMessage="1" showErrorMessage="1" xr:uid="{00000000-0002-0000-0000-000004000000}">
          <x14:formula1>
            <xm:f>LISTS!$C$13:$C$17</xm:f>
          </x14:formula1>
          <xm:sqref>E34 E36</xm:sqref>
        </x14:dataValidation>
        <x14:dataValidation type="list" allowBlank="1" showInputMessage="1" showErrorMessage="1" xr:uid="{00000000-0002-0000-0000-000005000000}">
          <x14:formula1>
            <xm:f>LISTS!$E$13:$E$20</xm:f>
          </x14:formula1>
          <xm:sqref>E37</xm:sqref>
        </x14:dataValidation>
        <x14:dataValidation type="list" allowBlank="1" showInputMessage="1" showErrorMessage="1" xr:uid="{00000000-0002-0000-0000-000006000000}">
          <x14:formula1>
            <xm:f>LISTS!$A$13:$A$17</xm:f>
          </x14:formula1>
          <xm:sqref>F34:F35 F37 F45:F46</xm:sqref>
        </x14:dataValidation>
        <x14:dataValidation type="list" allowBlank="1" showInputMessage="1" showErrorMessage="1" xr:uid="{00000000-0002-0000-0000-000008000000}">
          <x14:formula1>
            <xm:f>LISTS!$F$12:$F$15</xm:f>
          </x14:formula1>
          <xm:sqref>L45</xm:sqref>
        </x14:dataValidation>
        <x14:dataValidation type="list" allowBlank="1" showInputMessage="1" showErrorMessage="1" xr:uid="{00000000-0002-0000-0000-000009000000}">
          <x14:formula1>
            <xm:f>LISTS!$I$33:$I$35</xm:f>
          </x14:formula1>
          <xm:sqref>K14:L14</xm:sqref>
        </x14:dataValidation>
        <x14:dataValidation type="list" allowBlank="1" showInputMessage="1" showErrorMessage="1" xr:uid="{00000000-0002-0000-0000-00000A000000}">
          <x14:formula1>
            <xm:f>LISTS!$D$6:$D$8</xm:f>
          </x14:formula1>
          <xm:sqref>M14</xm:sqref>
        </x14:dataValidation>
        <x14:dataValidation type="list" allowBlank="1" showInputMessage="1" showErrorMessage="1" xr:uid="{00000000-0002-0000-0000-00000B000000}">
          <x14:formula1>
            <xm:f>LISTS!$C$34:$C$38</xm:f>
          </x14:formula1>
          <xm:sqref>F20:G20</xm:sqref>
        </x14:dataValidation>
        <x14:dataValidation type="list" allowBlank="1" showInputMessage="1" showErrorMessage="1" xr:uid="{00000000-0002-0000-0000-00000C000000}">
          <x14:formula1>
            <xm:f>LISTS!$B$42:$B$47</xm:f>
          </x14:formula1>
          <xm:sqref>H20:J20</xm:sqref>
        </x14:dataValidation>
        <x14:dataValidation type="list" allowBlank="1" showInputMessage="1" showErrorMessage="1" xr:uid="{00000000-0002-0000-0000-00000D000000}">
          <x14:formula1>
            <xm:f>LISTS!$I$20:$I$25</xm:f>
          </x14:formula1>
          <xm:sqref>M12:O12</xm:sqref>
        </x14:dataValidation>
        <x14:dataValidation type="list" allowBlank="1" showInputMessage="1" showErrorMessage="1" xr:uid="{00000000-0002-0000-0000-00000E000000}">
          <x14:formula1>
            <xm:f>'C:\Sharepoint\Quantum Risk Solutions\Quantum Risk Solutions Team Site - Shared\4 QRS Apps\[QRS TRUCKING APP 4 4 19.xlsx]Sheet1'!#REF!</xm:f>
          </x14:formula1>
          <xm:sqref>I57:O57 F52</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3"/>
  <sheetViews>
    <sheetView workbookViewId="0">
      <selection activeCell="C3" sqref="C3"/>
    </sheetView>
  </sheetViews>
  <sheetFormatPr defaultRowHeight="14.5" x14ac:dyDescent="0.35"/>
  <cols>
    <col min="1" max="1" width="11.453125" customWidth="1"/>
  </cols>
  <sheetData>
    <row r="1" spans="1:1" x14ac:dyDescent="0.35">
      <c r="A1" t="s">
        <v>142</v>
      </c>
    </row>
    <row r="2" spans="1:1" x14ac:dyDescent="0.35">
      <c r="A2" t="s">
        <v>140</v>
      </c>
    </row>
    <row r="3" spans="1:1" x14ac:dyDescent="0.35">
      <c r="A3" t="s">
        <v>141</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8434" r:id="rId3" name="Check Box 2">
              <controlPr defaultSize="0" autoFill="0" autoLine="0" autoPict="0">
                <anchor moveWithCells="1">
                  <from>
                    <xdr:col>4</xdr:col>
                    <xdr:colOff>469900</xdr:colOff>
                    <xdr:row>9</xdr:row>
                    <xdr:rowOff>50800</xdr:rowOff>
                  </from>
                  <to>
                    <xdr:col>5</xdr:col>
                    <xdr:colOff>107950</xdr:colOff>
                    <xdr:row>10</xdr:row>
                    <xdr:rowOff>50800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
  <sheetViews>
    <sheetView workbookViewId="0"/>
  </sheetViews>
  <sheetFormatPr defaultRowHeight="14.5" x14ac:dyDescent="0.3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I59"/>
  <sheetViews>
    <sheetView view="pageLayout" topLeftCell="A20" zoomScaleNormal="100" workbookViewId="0">
      <selection activeCell="A31" sqref="A31:E59"/>
    </sheetView>
  </sheetViews>
  <sheetFormatPr defaultColWidth="9.1796875" defaultRowHeight="14" x14ac:dyDescent="0.3"/>
  <cols>
    <col min="1" max="1" width="11.453125" style="5" customWidth="1"/>
    <col min="2" max="2" width="7.7265625" style="5" customWidth="1"/>
    <col min="3" max="3" width="11.453125" style="5" customWidth="1"/>
    <col min="4" max="4" width="23.26953125" style="5" customWidth="1"/>
    <col min="5" max="5" width="11.453125" style="8" customWidth="1"/>
    <col min="6" max="6" width="9.26953125" style="8" customWidth="1"/>
    <col min="7" max="7" width="22.54296875" style="7" customWidth="1"/>
    <col min="8" max="8" width="9.1796875" style="6"/>
    <col min="9" max="9" width="12.453125" style="6" customWidth="1"/>
    <col min="10" max="16384" width="9.1796875" style="5"/>
  </cols>
  <sheetData>
    <row r="1" spans="1:9" x14ac:dyDescent="0.3">
      <c r="A1" s="9" t="s">
        <v>54</v>
      </c>
    </row>
    <row r="2" spans="1:9" x14ac:dyDescent="0.3">
      <c r="A2" s="14" t="s">
        <v>40</v>
      </c>
      <c r="B2" s="14" t="s">
        <v>27</v>
      </c>
      <c r="C2" s="14" t="s">
        <v>39</v>
      </c>
      <c r="D2" s="14" t="s">
        <v>38</v>
      </c>
      <c r="E2" s="13" t="s">
        <v>28</v>
      </c>
      <c r="F2" s="13" t="s">
        <v>53</v>
      </c>
      <c r="G2" s="12" t="s">
        <v>37</v>
      </c>
      <c r="H2" s="11" t="s">
        <v>36</v>
      </c>
      <c r="I2" s="11" t="s">
        <v>35</v>
      </c>
    </row>
    <row r="16" spans="1:9" ht="15.5" x14ac:dyDescent="0.35">
      <c r="D16" s="24"/>
    </row>
    <row r="17" spans="1:9" ht="15.5" x14ac:dyDescent="0.35">
      <c r="D17" s="24"/>
    </row>
    <row r="21" spans="1:9" hidden="1" x14ac:dyDescent="0.3">
      <c r="A21" s="9" t="s">
        <v>52</v>
      </c>
    </row>
    <row r="22" spans="1:9" hidden="1" x14ac:dyDescent="0.3">
      <c r="A22" s="23">
        <v>13</v>
      </c>
      <c r="B22" s="22">
        <v>2005</v>
      </c>
      <c r="C22" s="22" t="s">
        <v>51</v>
      </c>
      <c r="D22" s="22" t="s">
        <v>50</v>
      </c>
      <c r="E22" s="21"/>
      <c r="F22" s="21"/>
      <c r="G22" s="20"/>
      <c r="H22" s="19">
        <v>42219</v>
      </c>
      <c r="I22" s="19">
        <v>42248</v>
      </c>
    </row>
    <row r="23" spans="1:9" hidden="1" x14ac:dyDescent="0.3">
      <c r="A23" s="23">
        <v>14</v>
      </c>
      <c r="B23" s="22">
        <v>2000</v>
      </c>
      <c r="C23" s="22" t="s">
        <v>32</v>
      </c>
      <c r="D23" s="22" t="s">
        <v>49</v>
      </c>
      <c r="E23" s="21"/>
      <c r="F23" s="21"/>
      <c r="G23" s="20"/>
      <c r="H23" s="19">
        <v>42219</v>
      </c>
      <c r="I23" s="19">
        <v>42250</v>
      </c>
    </row>
    <row r="24" spans="1:9" hidden="1" x14ac:dyDescent="0.3">
      <c r="A24" s="18">
        <v>9</v>
      </c>
      <c r="B24" s="18">
        <v>2001</v>
      </c>
      <c r="C24" s="18" t="s">
        <v>48</v>
      </c>
      <c r="D24" s="18" t="s">
        <v>47</v>
      </c>
      <c r="E24" s="17"/>
      <c r="F24" s="17"/>
      <c r="G24" s="16" t="s">
        <v>46</v>
      </c>
      <c r="H24" s="15">
        <v>42219</v>
      </c>
      <c r="I24" s="15">
        <v>42490</v>
      </c>
    </row>
    <row r="25" spans="1:9" hidden="1" x14ac:dyDescent="0.3">
      <c r="A25" s="18" t="s">
        <v>45</v>
      </c>
      <c r="B25" s="18">
        <v>1997</v>
      </c>
      <c r="C25" s="18" t="s">
        <v>44</v>
      </c>
      <c r="D25" s="18" t="s">
        <v>43</v>
      </c>
      <c r="E25" s="17"/>
      <c r="F25" s="17"/>
      <c r="G25" s="16"/>
      <c r="H25" s="15">
        <v>42219</v>
      </c>
      <c r="I25" s="15">
        <v>42467</v>
      </c>
    </row>
    <row r="30" spans="1:9" x14ac:dyDescent="0.3">
      <c r="D30" s="5" t="s">
        <v>42</v>
      </c>
      <c r="E30" s="8">
        <f>SUM(E3:E29)</f>
        <v>0</v>
      </c>
    </row>
    <row r="31" spans="1:9" x14ac:dyDescent="0.3">
      <c r="A31" s="9" t="s">
        <v>41</v>
      </c>
    </row>
    <row r="32" spans="1:9" x14ac:dyDescent="0.3">
      <c r="A32" s="14" t="s">
        <v>40</v>
      </c>
      <c r="B32" s="14" t="s">
        <v>27</v>
      </c>
      <c r="C32" s="14" t="s">
        <v>39</v>
      </c>
      <c r="D32" s="14" t="s">
        <v>38</v>
      </c>
      <c r="E32" s="13" t="s">
        <v>28</v>
      </c>
      <c r="F32" s="13"/>
      <c r="G32" s="12" t="s">
        <v>37</v>
      </c>
      <c r="H32" s="11" t="s">
        <v>36</v>
      </c>
      <c r="I32" s="11" t="s">
        <v>35</v>
      </c>
    </row>
    <row r="48" spans="1:1" x14ac:dyDescent="0.3">
      <c r="A48" s="10"/>
    </row>
    <row r="49" spans="1:5" x14ac:dyDescent="0.3">
      <c r="A49" s="9"/>
    </row>
    <row r="57" spans="1:5" x14ac:dyDescent="0.3">
      <c r="D57" s="5" t="s">
        <v>34</v>
      </c>
      <c r="E57" s="8">
        <f>SUM(E33:E56)</f>
        <v>0</v>
      </c>
    </row>
    <row r="59" spans="1:5" x14ac:dyDescent="0.3">
      <c r="D59" s="5" t="s">
        <v>33</v>
      </c>
      <c r="E59" s="8">
        <f>E57+E30</f>
        <v>0</v>
      </c>
    </row>
  </sheetData>
  <printOptions gridLines="1"/>
  <pageMargins left="0.25" right="0.25" top="0.75" bottom="0.75" header="0.3" footer="0.3"/>
  <pageSetup scale="85" orientation="portrait" r:id="rId1"/>
  <headerFooter>
    <oddHeader>&amp;C2016-2017
 EQUIPMENT LIST</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H67"/>
  <sheetViews>
    <sheetView view="pageLayout" zoomScaleNormal="100" workbookViewId="0">
      <selection activeCell="B28" sqref="B28"/>
    </sheetView>
  </sheetViews>
  <sheetFormatPr defaultColWidth="9.1796875" defaultRowHeight="12.5" x14ac:dyDescent="0.25"/>
  <cols>
    <col min="1" max="1" width="28.7265625" style="25" customWidth="1"/>
    <col min="2" max="2" width="19.26953125" style="25" customWidth="1"/>
    <col min="3" max="3" width="9.26953125" style="25" customWidth="1"/>
    <col min="4" max="4" width="10" style="25" customWidth="1"/>
    <col min="5" max="5" width="13.7265625" style="25" customWidth="1"/>
    <col min="6" max="6" width="10.1796875" style="25" customWidth="1"/>
    <col min="7" max="7" width="10.453125" style="26" customWidth="1"/>
    <col min="8" max="8" width="14" style="26" customWidth="1"/>
    <col min="9" max="16384" width="9.1796875" style="25"/>
  </cols>
  <sheetData>
    <row r="1" spans="1:8" x14ac:dyDescent="0.25">
      <c r="A1" s="33"/>
      <c r="B1" s="33"/>
      <c r="C1" s="33"/>
      <c r="D1" s="33"/>
      <c r="E1" s="33"/>
      <c r="F1" s="33"/>
      <c r="G1" s="32"/>
      <c r="H1" s="32"/>
    </row>
    <row r="3" spans="1:8" ht="14" x14ac:dyDescent="0.3">
      <c r="A3" s="31" t="s">
        <v>0</v>
      </c>
      <c r="B3" s="31" t="s">
        <v>58</v>
      </c>
      <c r="C3" s="31" t="s">
        <v>11</v>
      </c>
      <c r="D3" s="31" t="s">
        <v>29</v>
      </c>
      <c r="E3" s="31" t="s">
        <v>57</v>
      </c>
      <c r="F3" s="31" t="s">
        <v>56</v>
      </c>
      <c r="G3" s="30" t="s">
        <v>36</v>
      </c>
      <c r="H3" s="30" t="s">
        <v>35</v>
      </c>
    </row>
    <row r="4" spans="1:8" x14ac:dyDescent="0.25">
      <c r="B4" s="27"/>
      <c r="D4" s="29"/>
      <c r="E4" s="29"/>
    </row>
    <row r="5" spans="1:8" x14ac:dyDescent="0.25">
      <c r="B5" s="27"/>
      <c r="D5" s="29"/>
      <c r="E5" s="29"/>
    </row>
    <row r="6" spans="1:8" x14ac:dyDescent="0.25">
      <c r="B6" s="27"/>
      <c r="D6" s="29"/>
      <c r="E6" s="29"/>
    </row>
    <row r="7" spans="1:8" x14ac:dyDescent="0.25">
      <c r="B7" s="27"/>
      <c r="D7" s="29"/>
      <c r="E7" s="29"/>
    </row>
    <row r="8" spans="1:8" x14ac:dyDescent="0.25">
      <c r="B8" s="27"/>
      <c r="D8" s="29"/>
      <c r="E8" s="29"/>
    </row>
    <row r="9" spans="1:8" x14ac:dyDescent="0.25">
      <c r="B9" s="27"/>
      <c r="D9" s="29"/>
      <c r="E9" s="29"/>
    </row>
    <row r="10" spans="1:8" x14ac:dyDescent="0.25">
      <c r="B10" s="27"/>
      <c r="D10" s="29"/>
      <c r="E10" s="29"/>
    </row>
    <row r="11" spans="1:8" x14ac:dyDescent="0.25">
      <c r="B11" s="27"/>
      <c r="D11" s="29"/>
      <c r="E11" s="29"/>
    </row>
    <row r="12" spans="1:8" x14ac:dyDescent="0.25">
      <c r="B12" s="27"/>
      <c r="D12" s="29"/>
      <c r="E12" s="29"/>
    </row>
    <row r="13" spans="1:8" x14ac:dyDescent="0.25">
      <c r="B13" s="27"/>
      <c r="D13" s="29"/>
      <c r="E13" s="29"/>
    </row>
    <row r="14" spans="1:8" x14ac:dyDescent="0.25">
      <c r="B14" s="27"/>
      <c r="D14" s="29"/>
      <c r="E14" s="29"/>
    </row>
    <row r="15" spans="1:8" x14ac:dyDescent="0.25">
      <c r="B15" s="27"/>
      <c r="D15" s="29"/>
      <c r="E15" s="29"/>
    </row>
    <row r="16" spans="1:8" x14ac:dyDescent="0.25">
      <c r="B16" s="27"/>
      <c r="D16" s="29"/>
      <c r="E16" s="29"/>
    </row>
    <row r="17" spans="2:5" x14ac:dyDescent="0.25">
      <c r="B17" s="27"/>
      <c r="D17" s="29"/>
      <c r="E17" s="29"/>
    </row>
    <row r="18" spans="2:5" x14ac:dyDescent="0.25">
      <c r="B18" s="27"/>
      <c r="D18" s="29"/>
      <c r="E18" s="29"/>
    </row>
    <row r="19" spans="2:5" x14ac:dyDescent="0.25">
      <c r="B19" s="27"/>
      <c r="D19" s="29"/>
      <c r="E19" s="29"/>
    </row>
    <row r="20" spans="2:5" x14ac:dyDescent="0.25">
      <c r="B20" s="27"/>
      <c r="D20" s="29"/>
      <c r="E20" s="29"/>
    </row>
    <row r="21" spans="2:5" x14ac:dyDescent="0.25">
      <c r="B21" s="27"/>
      <c r="D21" s="29"/>
      <c r="E21" s="29"/>
    </row>
    <row r="22" spans="2:5" x14ac:dyDescent="0.25">
      <c r="B22" s="27"/>
      <c r="D22" s="29"/>
      <c r="E22" s="29"/>
    </row>
    <row r="23" spans="2:5" x14ac:dyDescent="0.25">
      <c r="B23" s="27"/>
      <c r="D23" s="29"/>
      <c r="E23" s="29"/>
    </row>
    <row r="24" spans="2:5" x14ac:dyDescent="0.25">
      <c r="B24" s="27"/>
      <c r="D24" s="29"/>
      <c r="E24" s="29"/>
    </row>
    <row r="25" spans="2:5" x14ac:dyDescent="0.25">
      <c r="B25" s="27"/>
      <c r="D25" s="29"/>
      <c r="E25" s="29"/>
    </row>
    <row r="26" spans="2:5" x14ac:dyDescent="0.25">
      <c r="B26" s="27"/>
      <c r="D26" s="29"/>
      <c r="E26" s="29"/>
    </row>
    <row r="27" spans="2:5" x14ac:dyDescent="0.25">
      <c r="B27" s="27"/>
      <c r="D27" s="29"/>
      <c r="E27" s="29"/>
    </row>
    <row r="28" spans="2:5" x14ac:dyDescent="0.25">
      <c r="B28" s="27"/>
      <c r="D28" s="29"/>
      <c r="E28" s="29"/>
    </row>
    <row r="29" spans="2:5" x14ac:dyDescent="0.25">
      <c r="B29" s="27"/>
      <c r="D29" s="29"/>
      <c r="E29" s="29"/>
    </row>
    <row r="30" spans="2:5" x14ac:dyDescent="0.25">
      <c r="B30" s="27"/>
      <c r="D30" s="29"/>
      <c r="E30" s="29"/>
    </row>
    <row r="31" spans="2:5" x14ac:dyDescent="0.25">
      <c r="B31" s="27"/>
      <c r="D31" s="29"/>
      <c r="E31" s="29"/>
    </row>
    <row r="32" spans="2:5" x14ac:dyDescent="0.25">
      <c r="B32" s="27"/>
      <c r="D32" s="29"/>
      <c r="E32" s="29"/>
    </row>
    <row r="33" spans="1:5" x14ac:dyDescent="0.25">
      <c r="B33" s="27"/>
      <c r="D33" s="29"/>
      <c r="E33" s="29"/>
    </row>
    <row r="34" spans="1:5" x14ac:dyDescent="0.25">
      <c r="B34" s="27"/>
      <c r="D34" s="29"/>
      <c r="E34" s="29"/>
    </row>
    <row r="35" spans="1:5" x14ac:dyDescent="0.25">
      <c r="B35" s="27"/>
    </row>
    <row r="36" spans="1:5" x14ac:dyDescent="0.25">
      <c r="B36" s="27"/>
    </row>
    <row r="37" spans="1:5" ht="13" x14ac:dyDescent="0.3">
      <c r="A37" s="28" t="s">
        <v>55</v>
      </c>
      <c r="B37" s="27"/>
    </row>
    <row r="38" spans="1:5" x14ac:dyDescent="0.25">
      <c r="B38" s="27"/>
    </row>
    <row r="39" spans="1:5" x14ac:dyDescent="0.25">
      <c r="B39" s="27"/>
    </row>
    <row r="40" spans="1:5" x14ac:dyDescent="0.25">
      <c r="B40" s="27"/>
    </row>
    <row r="41" spans="1:5" x14ac:dyDescent="0.25">
      <c r="B41" s="27"/>
    </row>
    <row r="42" spans="1:5" x14ac:dyDescent="0.25">
      <c r="B42" s="27"/>
    </row>
    <row r="43" spans="1:5" x14ac:dyDescent="0.25">
      <c r="B43" s="27"/>
    </row>
    <row r="44" spans="1:5" x14ac:dyDescent="0.25">
      <c r="B44" s="27"/>
    </row>
    <row r="45" spans="1:5" x14ac:dyDescent="0.25">
      <c r="B45" s="27"/>
    </row>
    <row r="46" spans="1:5" x14ac:dyDescent="0.25">
      <c r="B46" s="27"/>
    </row>
    <row r="47" spans="1:5" x14ac:dyDescent="0.25">
      <c r="B47" s="27"/>
    </row>
    <row r="48" spans="1:5" x14ac:dyDescent="0.25">
      <c r="B48" s="27"/>
    </row>
    <row r="49" spans="2:2" x14ac:dyDescent="0.25">
      <c r="B49" s="27"/>
    </row>
    <row r="50" spans="2:2" x14ac:dyDescent="0.25">
      <c r="B50" s="27"/>
    </row>
    <row r="51" spans="2:2" x14ac:dyDescent="0.25">
      <c r="B51" s="27"/>
    </row>
    <row r="52" spans="2:2" x14ac:dyDescent="0.25">
      <c r="B52" s="27"/>
    </row>
    <row r="53" spans="2:2" x14ac:dyDescent="0.25">
      <c r="B53" s="27"/>
    </row>
    <row r="54" spans="2:2" x14ac:dyDescent="0.25">
      <c r="B54" s="27"/>
    </row>
    <row r="55" spans="2:2" x14ac:dyDescent="0.25">
      <c r="B55" s="27"/>
    </row>
    <row r="56" spans="2:2" x14ac:dyDescent="0.25">
      <c r="B56" s="27"/>
    </row>
    <row r="57" spans="2:2" x14ac:dyDescent="0.25">
      <c r="B57" s="27"/>
    </row>
    <row r="58" spans="2:2" x14ac:dyDescent="0.25">
      <c r="B58" s="27"/>
    </row>
    <row r="59" spans="2:2" x14ac:dyDescent="0.25">
      <c r="B59" s="27"/>
    </row>
    <row r="60" spans="2:2" x14ac:dyDescent="0.25">
      <c r="B60" s="27"/>
    </row>
    <row r="61" spans="2:2" x14ac:dyDescent="0.25">
      <c r="B61" s="27"/>
    </row>
    <row r="62" spans="2:2" x14ac:dyDescent="0.25">
      <c r="B62" s="27"/>
    </row>
    <row r="63" spans="2:2" x14ac:dyDescent="0.25">
      <c r="B63" s="27"/>
    </row>
    <row r="64" spans="2:2" x14ac:dyDescent="0.25">
      <c r="B64" s="27"/>
    </row>
    <row r="65" spans="2:2" x14ac:dyDescent="0.25">
      <c r="B65" s="27"/>
    </row>
    <row r="66" spans="2:2" x14ac:dyDescent="0.25">
      <c r="B66" s="27"/>
    </row>
    <row r="67" spans="2:2" x14ac:dyDescent="0.25">
      <c r="B67" s="27"/>
    </row>
  </sheetData>
  <printOptions gridLines="1"/>
  <pageMargins left="0.25" right="0.25" top="0.75" bottom="0.75" header="0.3" footer="0.3"/>
  <pageSetup scale="85" orientation="portrait" r:id="rId1"/>
  <headerFooter>
    <oddHeader>&amp;C
2016-2017 DRIVERS LIST</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D20"/>
  <sheetViews>
    <sheetView workbookViewId="0">
      <selection activeCell="C32" sqref="C32"/>
    </sheetView>
  </sheetViews>
  <sheetFormatPr defaultRowHeight="14.5" x14ac:dyDescent="0.35"/>
  <cols>
    <col min="1" max="1" width="22.1796875" customWidth="1"/>
    <col min="2" max="2" width="38.81640625" customWidth="1"/>
    <col min="3" max="3" width="23.7265625" customWidth="1"/>
    <col min="4" max="4" width="27.1796875" customWidth="1"/>
  </cols>
  <sheetData>
    <row r="1" spans="1:4" x14ac:dyDescent="0.35">
      <c r="A1" s="2" t="s">
        <v>2</v>
      </c>
      <c r="B1" s="2" t="s">
        <v>1</v>
      </c>
      <c r="C1" s="2" t="s">
        <v>4</v>
      </c>
      <c r="D1" s="2" t="s">
        <v>30</v>
      </c>
    </row>
    <row r="2" spans="1:4" x14ac:dyDescent="0.35">
      <c r="A2" s="1" t="s">
        <v>68</v>
      </c>
      <c r="B2" s="40" t="s">
        <v>65</v>
      </c>
      <c r="C2" t="s">
        <v>66</v>
      </c>
      <c r="D2" t="s">
        <v>67</v>
      </c>
    </row>
    <row r="3" spans="1:4" x14ac:dyDescent="0.35">
      <c r="A3" s="1" t="s">
        <v>68</v>
      </c>
      <c r="B3" s="34"/>
      <c r="C3" s="35"/>
      <c r="D3" s="36"/>
    </row>
    <row r="4" spans="1:4" x14ac:dyDescent="0.35">
      <c r="A4" s="1"/>
      <c r="B4" s="34"/>
      <c r="C4" s="35"/>
      <c r="D4" s="36"/>
    </row>
    <row r="5" spans="1:4" x14ac:dyDescent="0.35">
      <c r="A5" s="1"/>
      <c r="B5" s="34"/>
      <c r="C5" s="35"/>
      <c r="D5" s="36"/>
    </row>
    <row r="6" spans="1:4" x14ac:dyDescent="0.35">
      <c r="A6" s="1"/>
      <c r="B6" s="34"/>
      <c r="C6" s="35"/>
      <c r="D6" s="36"/>
    </row>
    <row r="7" spans="1:4" x14ac:dyDescent="0.35">
      <c r="A7" s="1"/>
      <c r="B7" s="34"/>
      <c r="C7" s="35"/>
      <c r="D7" s="36"/>
    </row>
    <row r="8" spans="1:4" x14ac:dyDescent="0.35">
      <c r="A8" s="1"/>
      <c r="B8" s="34"/>
      <c r="C8" s="35"/>
      <c r="D8" s="36"/>
    </row>
    <row r="9" spans="1:4" x14ac:dyDescent="0.35">
      <c r="A9" s="1"/>
      <c r="B9" s="34"/>
      <c r="C9" s="35"/>
      <c r="D9" s="36"/>
    </row>
    <row r="10" spans="1:4" x14ac:dyDescent="0.35">
      <c r="A10" s="1"/>
      <c r="B10" s="34"/>
      <c r="C10" s="35"/>
      <c r="D10" s="36"/>
    </row>
    <row r="11" spans="1:4" x14ac:dyDescent="0.35">
      <c r="A11" s="1"/>
      <c r="B11" s="34"/>
      <c r="C11" s="35"/>
      <c r="D11" s="36"/>
    </row>
    <row r="12" spans="1:4" x14ac:dyDescent="0.35">
      <c r="A12" s="1"/>
      <c r="B12" s="34"/>
      <c r="C12" s="35"/>
      <c r="D12" s="36"/>
    </row>
    <row r="13" spans="1:4" x14ac:dyDescent="0.35">
      <c r="A13" s="1"/>
      <c r="B13" s="40"/>
    </row>
    <row r="14" spans="1:4" x14ac:dyDescent="0.35">
      <c r="A14" s="1"/>
      <c r="B14" s="1"/>
    </row>
    <row r="15" spans="1:4" x14ac:dyDescent="0.35">
      <c r="A15" s="1"/>
      <c r="B15" s="1"/>
    </row>
    <row r="16" spans="1:4" x14ac:dyDescent="0.35">
      <c r="A16" s="1"/>
      <c r="B16" s="1"/>
    </row>
    <row r="17" spans="1:2" x14ac:dyDescent="0.35">
      <c r="A17" s="1"/>
      <c r="B17" s="1"/>
    </row>
    <row r="18" spans="1:2" x14ac:dyDescent="0.35">
      <c r="A18" s="1"/>
      <c r="B18" s="1"/>
    </row>
    <row r="19" spans="1:2" x14ac:dyDescent="0.35">
      <c r="A19" s="1"/>
      <c r="B19" s="1"/>
    </row>
    <row r="20" spans="1:2" x14ac:dyDescent="0.35">
      <c r="A20" s="1"/>
      <c r="B20" s="1"/>
    </row>
  </sheetData>
  <hyperlinks>
    <hyperlink ref="B2" r:id="rId1" xr:uid="{00000000-0004-0000-0D00-000000000000}"/>
  </hyperlinks>
  <pageMargins left="0.7" right="0.7" top="0.75" bottom="0.75" header="0.3" footer="0.3"/>
  <pageSetup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A3"/>
  <sheetViews>
    <sheetView topLeftCell="B1" workbookViewId="0">
      <pane xSplit="13100" topLeftCell="M1"/>
      <selection activeCell="A2" sqref="A2"/>
      <selection pane="topRight" activeCell="M1" sqref="M1"/>
    </sheetView>
  </sheetViews>
  <sheetFormatPr defaultRowHeight="14.5" x14ac:dyDescent="0.35"/>
  <cols>
    <col min="1" max="1" width="20.1796875" customWidth="1"/>
  </cols>
  <sheetData>
    <row r="1" spans="1:1" x14ac:dyDescent="0.35">
      <c r="A1" t="s">
        <v>9</v>
      </c>
    </row>
    <row r="2" spans="1:1" x14ac:dyDescent="0.35">
      <c r="A2" t="s">
        <v>7</v>
      </c>
    </row>
    <row r="3" spans="1:1" x14ac:dyDescent="0.35">
      <c r="A3" t="s">
        <v>8</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
  <sheetViews>
    <sheetView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3:N9"/>
  <sheetViews>
    <sheetView zoomScale="80" zoomScaleNormal="80" workbookViewId="0">
      <selection activeCell="E17" sqref="E17"/>
    </sheetView>
  </sheetViews>
  <sheetFormatPr defaultRowHeight="14.5" x14ac:dyDescent="0.35"/>
  <cols>
    <col min="1" max="1" width="6.26953125" customWidth="1"/>
    <col min="2" max="2" width="7.1796875" bestFit="1" customWidth="1"/>
    <col min="3" max="3" width="12.7265625" bestFit="1" customWidth="1"/>
    <col min="4" max="4" width="12.453125" customWidth="1"/>
    <col min="5" max="5" width="16.54296875" bestFit="1" customWidth="1"/>
    <col min="6" max="6" width="25" bestFit="1" customWidth="1"/>
    <col min="7" max="7" width="7.1796875" bestFit="1" customWidth="1"/>
    <col min="8" max="8" width="15.54296875" bestFit="1" customWidth="1"/>
    <col min="9" max="9" width="9.453125" bestFit="1" customWidth="1"/>
    <col min="10" max="10" width="15.81640625" bestFit="1" customWidth="1"/>
    <col min="11" max="11" width="10.453125" customWidth="1"/>
    <col min="12" max="12" width="10.54296875" customWidth="1"/>
    <col min="13" max="13" width="16.81640625" customWidth="1"/>
    <col min="14" max="14" width="49.54296875" bestFit="1" customWidth="1"/>
  </cols>
  <sheetData>
    <row r="3" spans="1:14" ht="15" thickBot="1" x14ac:dyDescent="0.4">
      <c r="A3" s="650" t="s">
        <v>101</v>
      </c>
      <c r="B3" s="650"/>
      <c r="C3" s="650"/>
      <c r="D3" s="650"/>
      <c r="E3" s="650"/>
      <c r="F3" s="650"/>
      <c r="G3" s="650"/>
      <c r="H3" s="650"/>
      <c r="I3" s="650"/>
      <c r="J3" s="650"/>
      <c r="K3" s="650"/>
      <c r="L3" s="650"/>
      <c r="M3" s="650"/>
      <c r="N3" s="650"/>
    </row>
    <row r="4" spans="1:14" ht="24" x14ac:dyDescent="0.35">
      <c r="A4" s="323" t="s">
        <v>40</v>
      </c>
      <c r="B4" s="324" t="s">
        <v>27</v>
      </c>
      <c r="C4" s="324" t="s">
        <v>341</v>
      </c>
      <c r="D4" s="324" t="s">
        <v>342</v>
      </c>
      <c r="E4" s="325" t="s">
        <v>89</v>
      </c>
      <c r="F4" s="326" t="s">
        <v>180</v>
      </c>
      <c r="G4" s="324" t="s">
        <v>90</v>
      </c>
      <c r="H4" s="327" t="s">
        <v>343</v>
      </c>
      <c r="I4" s="328" t="s">
        <v>318</v>
      </c>
      <c r="J4" s="329" t="s">
        <v>92</v>
      </c>
      <c r="K4" s="330" t="s">
        <v>213</v>
      </c>
      <c r="L4" s="331" t="s">
        <v>317</v>
      </c>
      <c r="M4" s="332" t="s">
        <v>165</v>
      </c>
      <c r="N4" s="333" t="s">
        <v>91</v>
      </c>
    </row>
    <row r="5" spans="1:14" ht="18.5" x14ac:dyDescent="0.35">
      <c r="A5" s="410"/>
      <c r="B5" s="321"/>
      <c r="C5" s="321"/>
      <c r="D5" s="321"/>
      <c r="E5" s="411" t="s">
        <v>439</v>
      </c>
      <c r="F5" s="316"/>
      <c r="G5" s="317"/>
      <c r="H5" s="322"/>
      <c r="I5" s="318"/>
      <c r="J5" s="319"/>
      <c r="K5" s="320"/>
      <c r="L5" s="320"/>
      <c r="M5" s="320"/>
      <c r="N5" s="384"/>
    </row>
    <row r="6" spans="1:14" ht="15.5" x14ac:dyDescent="0.35">
      <c r="A6" s="402"/>
      <c r="B6" s="291"/>
      <c r="C6" s="291"/>
      <c r="D6" s="291"/>
      <c r="E6" s="313"/>
      <c r="F6" s="403"/>
      <c r="G6" s="404"/>
      <c r="H6" s="405"/>
      <c r="I6" s="406"/>
      <c r="J6" s="407"/>
      <c r="K6" s="408"/>
      <c r="L6" s="408"/>
      <c r="M6" s="408"/>
      <c r="N6" s="409"/>
    </row>
    <row r="7" spans="1:14" ht="15" thickBot="1" x14ac:dyDescent="0.4">
      <c r="A7" s="648" t="s">
        <v>438</v>
      </c>
      <c r="B7" s="648"/>
      <c r="C7" s="648"/>
      <c r="D7" s="648"/>
      <c r="E7" s="648"/>
      <c r="F7" s="648"/>
      <c r="G7" s="648"/>
      <c r="H7" s="648"/>
      <c r="I7" s="648"/>
      <c r="J7" s="648"/>
      <c r="K7" s="648"/>
      <c r="L7" s="648"/>
      <c r="M7" s="648"/>
      <c r="N7" s="649"/>
    </row>
    <row r="8" spans="1:14" ht="58.5" customHeight="1" thickBot="1" x14ac:dyDescent="0.4">
      <c r="A8" s="344" t="s">
        <v>40</v>
      </c>
      <c r="B8" s="345" t="s">
        <v>27</v>
      </c>
      <c r="C8" s="345" t="s">
        <v>341</v>
      </c>
      <c r="D8" s="345" t="s">
        <v>342</v>
      </c>
      <c r="E8" s="346" t="s">
        <v>89</v>
      </c>
      <c r="F8" s="347" t="s">
        <v>180</v>
      </c>
      <c r="G8" s="345" t="s">
        <v>90</v>
      </c>
      <c r="H8" s="348" t="s">
        <v>343</v>
      </c>
      <c r="I8" s="349" t="s">
        <v>318</v>
      </c>
      <c r="J8" s="350" t="s">
        <v>92</v>
      </c>
      <c r="K8" s="351" t="s">
        <v>213</v>
      </c>
      <c r="L8" s="352" t="s">
        <v>317</v>
      </c>
      <c r="M8" s="353" t="s">
        <v>165</v>
      </c>
      <c r="N8" s="354" t="s">
        <v>91</v>
      </c>
    </row>
    <row r="9" spans="1:14" ht="18.5" x14ac:dyDescent="0.35">
      <c r="A9" s="334"/>
      <c r="B9" s="335"/>
      <c r="C9" s="335"/>
      <c r="D9" s="335"/>
      <c r="E9" s="358" t="s">
        <v>439</v>
      </c>
      <c r="F9" s="336"/>
      <c r="G9" s="337"/>
      <c r="H9" s="338"/>
      <c r="I9" s="339"/>
      <c r="J9" s="340"/>
      <c r="K9" s="341"/>
      <c r="L9" s="342"/>
      <c r="M9" s="342"/>
      <c r="N9" s="343"/>
    </row>
  </sheetData>
  <mergeCells count="2">
    <mergeCell ref="A7:N7"/>
    <mergeCell ref="A3:N3"/>
  </mergeCells>
  <phoneticPr fontId="23" type="noConversion"/>
  <conditionalFormatting sqref="E5">
    <cfRule type="duplicateValues" dxfId="3" priority="15"/>
  </conditionalFormatting>
  <conditionalFormatting sqref="E6">
    <cfRule type="duplicateValues" dxfId="2" priority="20"/>
  </conditionalFormatting>
  <conditionalFormatting sqref="E9">
    <cfRule type="duplicateValues" dxfId="1" priority="1"/>
  </conditionalFormatting>
  <pageMargins left="0.7" right="0.7" top="0.75" bottom="0.75" header="0.3" footer="0.3"/>
  <pageSetup orientation="portrait" horizontalDpi="4294967293"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LISTS!$F$38:$F$44</xm:f>
          </x14:formula1>
          <xm:sqref>J5:J6 J9</xm:sqref>
        </x14:dataValidation>
        <x14:dataValidation type="list" allowBlank="1" showInputMessage="1" showErrorMessage="1" xr:uid="{00000000-0002-0000-0100-000001000000}">
          <x14:formula1>
            <xm:f>LISTS!$I$13:$I$15</xm:f>
          </x14:formula1>
          <xm:sqref>K5:M6 K9</xm:sqref>
        </x14:dataValidation>
        <x14:dataValidation type="list" allowBlank="1" showInputMessage="1" showErrorMessage="1" xr:uid="{00000000-0002-0000-0100-000002000000}">
          <x14:formula1>
            <xm:f>LISTS!$O$31:$O$38</xm:f>
          </x14:formula1>
          <xm:sqref>F5:F6</xm:sqref>
        </x14:dataValidation>
        <x14:dataValidation type="list" allowBlank="1" showInputMessage="1" showErrorMessage="1" xr:uid="{00000000-0002-0000-0100-000003000000}">
          <x14:formula1>
            <xm:f>LISTS!$O$41:$O$47</xm:f>
          </x14:formula1>
          <xm:sqref>F9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29"/>
  <sheetViews>
    <sheetView topLeftCell="A17" zoomScale="70" zoomScaleNormal="70" workbookViewId="0">
      <selection activeCell="G21" sqref="G21"/>
    </sheetView>
  </sheetViews>
  <sheetFormatPr defaultRowHeight="14.5" x14ac:dyDescent="0.35"/>
  <cols>
    <col min="1" max="1" width="11.54296875" customWidth="1"/>
    <col min="2" max="2" width="28.7265625" bestFit="1" customWidth="1"/>
    <col min="3" max="3" width="16.7265625" customWidth="1"/>
    <col min="4" max="4" width="6" customWidth="1"/>
    <col min="5" max="5" width="12" customWidth="1"/>
    <col min="6" max="6" width="20.453125" customWidth="1"/>
    <col min="7" max="7" width="20.54296875" bestFit="1" customWidth="1"/>
    <col min="8" max="8" width="19" customWidth="1"/>
    <col min="9" max="9" width="14.1796875" customWidth="1"/>
    <col min="10" max="10" width="14.26953125" customWidth="1"/>
    <col min="11" max="11" width="22.7265625" customWidth="1"/>
    <col min="18" max="18" width="11.1796875" customWidth="1"/>
  </cols>
  <sheetData>
    <row r="1" spans="1:9" x14ac:dyDescent="0.35">
      <c r="B1" s="3"/>
      <c r="C1" s="43" t="s">
        <v>108</v>
      </c>
      <c r="D1" s="3"/>
      <c r="E1" s="3"/>
      <c r="F1" s="3"/>
      <c r="G1" s="41"/>
      <c r="H1" s="41"/>
    </row>
    <row r="2" spans="1:9" x14ac:dyDescent="0.35">
      <c r="B2" s="3"/>
      <c r="C2" s="43"/>
      <c r="E2" s="3"/>
      <c r="F2" s="3"/>
      <c r="G2" s="41"/>
      <c r="H2" s="41"/>
    </row>
    <row r="3" spans="1:9" ht="15" thickBot="1" x14ac:dyDescent="0.4">
      <c r="B3" s="3"/>
      <c r="C3" s="43"/>
      <c r="D3" s="3"/>
      <c r="E3" s="3"/>
      <c r="G3" s="3"/>
      <c r="H3" s="41"/>
    </row>
    <row r="4" spans="1:9" ht="15" thickBot="1" x14ac:dyDescent="0.4">
      <c r="A4" s="653" t="s">
        <v>127</v>
      </c>
      <c r="B4" s="654"/>
      <c r="C4" s="654"/>
      <c r="D4" s="654"/>
      <c r="E4" s="654"/>
      <c r="F4" s="655"/>
      <c r="G4" s="221" t="s">
        <v>137</v>
      </c>
      <c r="H4" s="664"/>
      <c r="I4" s="663"/>
    </row>
    <row r="5" spans="1:9" ht="15" thickBot="1" x14ac:dyDescent="0.4">
      <c r="A5" s="51" t="s">
        <v>128</v>
      </c>
      <c r="C5" s="43"/>
      <c r="D5" s="3"/>
      <c r="E5" s="3"/>
      <c r="G5" s="229" t="s">
        <v>137</v>
      </c>
      <c r="H5" s="230"/>
      <c r="I5" s="231"/>
    </row>
    <row r="6" spans="1:9" ht="15" thickBot="1" x14ac:dyDescent="0.4">
      <c r="A6" s="653" t="s">
        <v>416</v>
      </c>
      <c r="B6" s="654"/>
      <c r="C6" s="654"/>
      <c r="D6" s="654"/>
      <c r="E6" s="654"/>
      <c r="F6" s="655"/>
      <c r="G6" s="221" t="s">
        <v>137</v>
      </c>
      <c r="H6" s="665"/>
      <c r="I6" s="666"/>
    </row>
    <row r="7" spans="1:9" ht="15" thickBot="1" x14ac:dyDescent="0.4">
      <c r="A7" s="653" t="s">
        <v>129</v>
      </c>
      <c r="B7" s="654"/>
      <c r="C7" s="654"/>
      <c r="D7" s="654"/>
      <c r="E7" s="654"/>
      <c r="F7" s="655"/>
      <c r="G7" s="221" t="s">
        <v>137</v>
      </c>
      <c r="H7" s="665"/>
      <c r="I7" s="666"/>
    </row>
    <row r="8" spans="1:9" ht="15" thickBot="1" x14ac:dyDescent="0.4">
      <c r="A8" s="653" t="s">
        <v>130</v>
      </c>
      <c r="B8" s="654"/>
      <c r="C8" s="654"/>
      <c r="D8" s="654"/>
      <c r="E8" s="654"/>
      <c r="F8" s="655"/>
      <c r="G8" s="232"/>
      <c r="H8" s="496"/>
      <c r="I8" s="656"/>
    </row>
    <row r="9" spans="1:9" ht="15" thickBot="1" x14ac:dyDescent="0.4">
      <c r="A9" s="653" t="s">
        <v>109</v>
      </c>
      <c r="B9" s="654"/>
      <c r="C9" s="654"/>
      <c r="D9" s="654"/>
      <c r="E9" s="654"/>
      <c r="F9" s="655"/>
      <c r="G9" s="299">
        <v>25</v>
      </c>
      <c r="H9" s="496"/>
      <c r="I9" s="656"/>
    </row>
    <row r="10" spans="1:9" ht="15" thickBot="1" x14ac:dyDescent="0.4">
      <c r="A10" s="653" t="s">
        <v>413</v>
      </c>
      <c r="B10" s="654"/>
      <c r="C10" s="654"/>
      <c r="D10" s="654"/>
      <c r="E10" s="654"/>
      <c r="F10" s="655"/>
      <c r="G10" s="221" t="s">
        <v>136</v>
      </c>
      <c r="H10" s="496"/>
      <c r="I10" s="656"/>
    </row>
    <row r="11" spans="1:9" ht="15" thickBot="1" x14ac:dyDescent="0.4">
      <c r="A11" s="653" t="s">
        <v>110</v>
      </c>
      <c r="B11" s="654"/>
      <c r="C11" s="654"/>
      <c r="D11" s="654"/>
      <c r="E11" s="654"/>
      <c r="F11" s="655"/>
      <c r="G11" s="221" t="s">
        <v>136</v>
      </c>
      <c r="H11" s="496"/>
      <c r="I11" s="656"/>
    </row>
    <row r="12" spans="1:9" ht="15" thickBot="1" x14ac:dyDescent="0.4">
      <c r="A12" s="653" t="s">
        <v>111</v>
      </c>
      <c r="B12" s="654"/>
      <c r="C12" s="654"/>
      <c r="D12" s="654"/>
      <c r="E12" s="654"/>
      <c r="F12" s="655"/>
      <c r="G12" s="221" t="s">
        <v>137</v>
      </c>
      <c r="H12" s="496"/>
      <c r="I12" s="656"/>
    </row>
    <row r="13" spans="1:9" ht="15" thickBot="1" x14ac:dyDescent="0.4">
      <c r="A13" s="653" t="s">
        <v>112</v>
      </c>
      <c r="B13" s="654"/>
      <c r="C13" s="654"/>
      <c r="D13" s="654"/>
      <c r="E13" s="654"/>
      <c r="F13" s="655"/>
      <c r="G13" s="221" t="s">
        <v>136</v>
      </c>
      <c r="H13" s="496"/>
      <c r="I13" s="656"/>
    </row>
    <row r="14" spans="1:9" ht="15" thickBot="1" x14ac:dyDescent="0.4">
      <c r="A14" s="653" t="s">
        <v>113</v>
      </c>
      <c r="B14" s="654"/>
      <c r="C14" s="654"/>
      <c r="D14" s="654"/>
      <c r="E14" s="654"/>
      <c r="F14" s="655"/>
      <c r="G14" s="221" t="s">
        <v>136</v>
      </c>
      <c r="H14" s="496"/>
      <c r="I14" s="656"/>
    </row>
    <row r="15" spans="1:9" ht="15" thickBot="1" x14ac:dyDescent="0.4">
      <c r="A15" s="653" t="s">
        <v>114</v>
      </c>
      <c r="B15" s="654"/>
      <c r="C15" s="654"/>
      <c r="D15" s="654"/>
      <c r="E15" s="654"/>
      <c r="F15" s="655"/>
      <c r="G15" s="233" t="s">
        <v>436</v>
      </c>
      <c r="H15" s="496"/>
      <c r="I15" s="656"/>
    </row>
    <row r="16" spans="1:9" ht="15" thickBot="1" x14ac:dyDescent="0.4">
      <c r="A16" s="653" t="s">
        <v>115</v>
      </c>
      <c r="B16" s="654"/>
      <c r="C16" s="654"/>
      <c r="D16" s="654"/>
      <c r="E16" s="654"/>
      <c r="F16" s="655"/>
      <c r="G16" s="221" t="s">
        <v>136</v>
      </c>
      <c r="H16" s="496"/>
      <c r="I16" s="656"/>
    </row>
    <row r="17" spans="1:18" ht="15" thickBot="1" x14ac:dyDescent="0.4">
      <c r="A17" s="653" t="s">
        <v>131</v>
      </c>
      <c r="B17" s="654"/>
      <c r="C17" s="654"/>
      <c r="D17" s="654"/>
      <c r="E17" s="654"/>
      <c r="F17" s="655"/>
      <c r="G17" s="221" t="s">
        <v>136</v>
      </c>
      <c r="H17" s="496"/>
      <c r="I17" s="656"/>
    </row>
    <row r="18" spans="1:18" ht="15" thickBot="1" x14ac:dyDescent="0.4">
      <c r="A18" s="653" t="s">
        <v>414</v>
      </c>
      <c r="B18" s="654"/>
      <c r="C18" s="654"/>
      <c r="D18" s="654"/>
      <c r="E18" s="654"/>
      <c r="F18" s="655"/>
      <c r="G18" s="300" t="s">
        <v>434</v>
      </c>
      <c r="H18" s="662"/>
      <c r="I18" s="663"/>
    </row>
    <row r="19" spans="1:18" ht="15" thickBot="1" x14ac:dyDescent="0.4">
      <c r="A19" s="653" t="s">
        <v>116</v>
      </c>
      <c r="B19" s="654"/>
      <c r="C19" s="654"/>
      <c r="D19" s="654"/>
      <c r="E19" s="654"/>
      <c r="F19" s="655"/>
      <c r="G19" s="221" t="s">
        <v>136</v>
      </c>
      <c r="H19" s="496"/>
      <c r="I19" s="656"/>
    </row>
    <row r="20" spans="1:18" ht="15" thickBot="1" x14ac:dyDescent="0.4">
      <c r="A20" s="653" t="s">
        <v>117</v>
      </c>
      <c r="B20" s="654"/>
      <c r="C20" s="654"/>
      <c r="D20" s="654"/>
      <c r="E20" s="654"/>
      <c r="F20" s="655"/>
      <c r="G20" s="221" t="s">
        <v>136</v>
      </c>
      <c r="H20" s="496"/>
      <c r="I20" s="656"/>
    </row>
    <row r="21" spans="1:18" ht="15" thickBot="1" x14ac:dyDescent="0.4">
      <c r="A21" s="653" t="s">
        <v>415</v>
      </c>
      <c r="B21" s="654"/>
      <c r="C21" s="654"/>
      <c r="D21" s="654"/>
      <c r="E21" s="654"/>
      <c r="F21" s="655"/>
      <c r="G21" s="220" t="s">
        <v>444</v>
      </c>
      <c r="H21" s="651"/>
      <c r="I21" s="652"/>
    </row>
    <row r="22" spans="1:18" ht="15" thickBot="1" x14ac:dyDescent="0.4">
      <c r="A22" s="653" t="s">
        <v>118</v>
      </c>
      <c r="B22" s="654"/>
      <c r="C22" s="654"/>
      <c r="D22" s="654"/>
      <c r="E22" s="654"/>
      <c r="F22" s="655"/>
      <c r="G22" s="221" t="s">
        <v>136</v>
      </c>
      <c r="H22" s="496"/>
      <c r="I22" s="656"/>
    </row>
    <row r="23" spans="1:18" ht="15" thickBot="1" x14ac:dyDescent="0.4">
      <c r="A23" s="653" t="s">
        <v>123</v>
      </c>
      <c r="B23" s="654"/>
      <c r="C23" s="654"/>
      <c r="D23" s="654"/>
      <c r="E23" s="654"/>
      <c r="F23" s="655"/>
      <c r="G23" s="234" t="s">
        <v>171</v>
      </c>
      <c r="H23" s="496"/>
      <c r="I23" s="656"/>
    </row>
    <row r="24" spans="1:18" x14ac:dyDescent="0.35">
      <c r="A24" s="657" t="s">
        <v>124</v>
      </c>
      <c r="B24" s="658"/>
      <c r="C24" s="658"/>
      <c r="D24" s="658"/>
      <c r="E24" s="658"/>
      <c r="F24" s="659"/>
      <c r="G24" s="301" t="s">
        <v>435</v>
      </c>
      <c r="H24" s="660"/>
      <c r="I24" s="661"/>
    </row>
    <row r="25" spans="1:18" x14ac:dyDescent="0.35">
      <c r="B25" s="3"/>
      <c r="C25" s="43"/>
      <c r="D25" s="3"/>
      <c r="E25" s="3"/>
      <c r="G25" s="3"/>
      <c r="H25" s="41"/>
    </row>
    <row r="26" spans="1:18" ht="15.75" customHeight="1" x14ac:dyDescent="0.35">
      <c r="B26" s="3"/>
      <c r="C26" s="43"/>
      <c r="D26" s="3"/>
      <c r="E26" s="3"/>
      <c r="G26" s="3"/>
      <c r="H26" s="41"/>
      <c r="K26" s="57"/>
    </row>
    <row r="27" spans="1:18" s="39" customFormat="1" ht="15.5" x14ac:dyDescent="0.35">
      <c r="A27"/>
      <c r="B27" s="45" t="s">
        <v>119</v>
      </c>
      <c r="C27" s="44"/>
      <c r="D27" s="37"/>
      <c r="E27" s="37"/>
      <c r="F27" s="37"/>
      <c r="G27" s="42"/>
      <c r="H27" s="42"/>
      <c r="I27"/>
      <c r="J27" s="63"/>
      <c r="K27" s="64"/>
    </row>
    <row r="28" spans="1:18" ht="73" thickBot="1" x14ac:dyDescent="0.4">
      <c r="A28" s="302" t="s">
        <v>120</v>
      </c>
      <c r="B28" s="303" t="s">
        <v>0</v>
      </c>
      <c r="C28" s="303" t="s">
        <v>62</v>
      </c>
      <c r="D28" s="303" t="s">
        <v>11</v>
      </c>
      <c r="E28" s="303" t="s">
        <v>29</v>
      </c>
      <c r="F28" s="303" t="s">
        <v>57</v>
      </c>
      <c r="G28" s="303" t="s">
        <v>56</v>
      </c>
      <c r="H28" s="303" t="s">
        <v>121</v>
      </c>
      <c r="I28" s="302" t="s">
        <v>132</v>
      </c>
      <c r="J28" s="303" t="s">
        <v>122</v>
      </c>
      <c r="K28" s="304" t="s">
        <v>126</v>
      </c>
    </row>
    <row r="29" spans="1:18" ht="18.5" x14ac:dyDescent="0.35">
      <c r="A29" s="305"/>
      <c r="B29" s="358" t="s">
        <v>439</v>
      </c>
      <c r="C29" s="312"/>
      <c r="D29" s="312"/>
      <c r="E29" s="312"/>
      <c r="F29" s="312"/>
      <c r="G29" s="312"/>
      <c r="H29" s="306"/>
      <c r="I29" s="307"/>
      <c r="J29" s="308"/>
      <c r="K29" s="309"/>
      <c r="R29" s="112"/>
    </row>
  </sheetData>
  <mergeCells count="40">
    <mergeCell ref="A4:F4"/>
    <mergeCell ref="A8:F8"/>
    <mergeCell ref="A7:F7"/>
    <mergeCell ref="H4:I4"/>
    <mergeCell ref="H8:I8"/>
    <mergeCell ref="H7:I7"/>
    <mergeCell ref="A6:F6"/>
    <mergeCell ref="H6:I6"/>
    <mergeCell ref="H9:I9"/>
    <mergeCell ref="H10:I10"/>
    <mergeCell ref="A10:F10"/>
    <mergeCell ref="H11:I11"/>
    <mergeCell ref="A11:F11"/>
    <mergeCell ref="A9:F9"/>
    <mergeCell ref="A13:F13"/>
    <mergeCell ref="H12:I12"/>
    <mergeCell ref="H13:I13"/>
    <mergeCell ref="A14:F14"/>
    <mergeCell ref="H14:I14"/>
    <mergeCell ref="A12:F12"/>
    <mergeCell ref="A15:F15"/>
    <mergeCell ref="H15:I15"/>
    <mergeCell ref="A16:F16"/>
    <mergeCell ref="H16:I16"/>
    <mergeCell ref="A17:F17"/>
    <mergeCell ref="H17:I17"/>
    <mergeCell ref="H18:I18"/>
    <mergeCell ref="A19:F19"/>
    <mergeCell ref="H19:I19"/>
    <mergeCell ref="A20:F20"/>
    <mergeCell ref="H20:I20"/>
    <mergeCell ref="A18:F18"/>
    <mergeCell ref="H21:I21"/>
    <mergeCell ref="A22:F22"/>
    <mergeCell ref="H22:I22"/>
    <mergeCell ref="A23:F23"/>
    <mergeCell ref="A24:F24"/>
    <mergeCell ref="H24:I24"/>
    <mergeCell ref="H23:I23"/>
    <mergeCell ref="A21:F21"/>
  </mergeCells>
  <conditionalFormatting sqref="B29">
    <cfRule type="duplicateValues" dxfId="0" priority="1"/>
  </conditionalFormatting>
  <dataValidations count="1">
    <dataValidation type="list" allowBlank="1" showInputMessage="1" showErrorMessage="1" sqref="J9" xr:uid="{00000000-0002-0000-0200-000000000000}">
      <formula1>"J:5J:6"</formula1>
    </dataValidation>
  </dataValidations>
  <pageMargins left="0.7" right="0.7" top="0.75" bottom="0.75" header="0.3" footer="0.3"/>
  <pageSetup orientation="portrait" horizont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LISTS!$A$1:$A$3</xm:f>
          </x14:formula1>
          <xm:sqref>G10:G14 G16:G17 G19:G20 G22 G4:G7</xm:sqref>
        </x14:dataValidation>
        <x14:dataValidation type="list" allowBlank="1" showInputMessage="1" showErrorMessage="1" xr:uid="{00000000-0002-0000-0200-000002000000}">
          <x14:formula1>
            <xm:f>LISTS!$K$40:$K$43</xm:f>
          </x14:formula1>
          <xm:sqref>G23</xm:sqref>
        </x14:dataValidation>
        <x14:dataValidation type="list" allowBlank="1" showInputMessage="1" showErrorMessage="1" xr:uid="{00000000-0002-0000-0200-000003000000}">
          <x14:formula1>
            <xm:f>LISTS!$F$21:$F$27</xm:f>
          </x14:formula1>
          <xm:sqref>H29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topLeftCell="A37" workbookViewId="0">
      <selection activeCell="C20" sqref="C20"/>
    </sheetView>
  </sheetViews>
  <sheetFormatPr defaultRowHeight="14.5" x14ac:dyDescent="0.35"/>
  <cols>
    <col min="7" max="7" width="18.453125" customWidth="1"/>
  </cols>
  <sheetData>
    <row r="1" spans="1:7" ht="15" thickBot="1" x14ac:dyDescent="0.4">
      <c r="A1" s="672" t="s">
        <v>0</v>
      </c>
      <c r="B1" s="673"/>
      <c r="C1" s="673"/>
      <c r="D1" s="673"/>
      <c r="E1" s="673"/>
      <c r="F1" s="674"/>
      <c r="G1" s="247" t="s">
        <v>243</v>
      </c>
    </row>
    <row r="2" spans="1:7" ht="15" thickBot="1" x14ac:dyDescent="0.4">
      <c r="A2" s="667"/>
      <c r="B2" s="671"/>
      <c r="C2" s="671"/>
      <c r="D2" s="671"/>
      <c r="E2" s="671"/>
      <c r="F2" s="656"/>
      <c r="G2" s="248" t="s">
        <v>333</v>
      </c>
    </row>
    <row r="3" spans="1:7" ht="15" thickBot="1" x14ac:dyDescent="0.4">
      <c r="A3" s="675" t="s">
        <v>334</v>
      </c>
      <c r="B3" s="676"/>
      <c r="C3" s="676"/>
      <c r="D3" s="676"/>
      <c r="E3" s="676"/>
      <c r="F3" s="677"/>
      <c r="G3" s="225"/>
    </row>
    <row r="4" spans="1:7" ht="15" thickBot="1" x14ac:dyDescent="0.4">
      <c r="A4" s="678"/>
      <c r="B4" s="679"/>
      <c r="C4" s="679"/>
      <c r="D4" s="679"/>
      <c r="E4" s="679"/>
      <c r="F4" s="680"/>
      <c r="G4" s="249" t="s">
        <v>309</v>
      </c>
    </row>
    <row r="5" spans="1:7" ht="15" thickBot="1" x14ac:dyDescent="0.4">
      <c r="A5" s="668" t="s">
        <v>310</v>
      </c>
      <c r="B5" s="669"/>
      <c r="C5" s="669"/>
      <c r="D5" s="669"/>
      <c r="E5" s="669"/>
      <c r="F5" s="670"/>
      <c r="G5" s="225"/>
    </row>
    <row r="6" spans="1:7" ht="15" thickBot="1" x14ac:dyDescent="0.4">
      <c r="A6" s="667"/>
      <c r="B6" s="671"/>
      <c r="C6" s="671"/>
      <c r="D6" s="671"/>
      <c r="E6" s="671"/>
      <c r="F6" s="656"/>
      <c r="G6" s="249" t="s">
        <v>335</v>
      </c>
    </row>
    <row r="7" spans="1:7" ht="15" thickBot="1" x14ac:dyDescent="0.4">
      <c r="A7" s="668" t="s">
        <v>10</v>
      </c>
      <c r="B7" s="670"/>
      <c r="C7" s="248" t="s">
        <v>11</v>
      </c>
      <c r="D7" s="248" t="s">
        <v>12</v>
      </c>
      <c r="E7" s="250"/>
      <c r="F7" s="47"/>
      <c r="G7" s="225"/>
    </row>
    <row r="8" spans="1:7" ht="15" thickBot="1" x14ac:dyDescent="0.4">
      <c r="A8" s="667"/>
      <c r="B8" s="656"/>
      <c r="C8" s="225"/>
      <c r="D8" s="225"/>
      <c r="E8" s="61"/>
      <c r="F8" s="46"/>
      <c r="G8" s="62"/>
    </row>
    <row r="10" spans="1:7" ht="15" thickBot="1" x14ac:dyDescent="0.4"/>
    <row r="11" spans="1:7" ht="15" thickBot="1" x14ac:dyDescent="0.4">
      <c r="A11" s="672" t="s">
        <v>0</v>
      </c>
      <c r="B11" s="673"/>
      <c r="C11" s="673"/>
      <c r="D11" s="673"/>
      <c r="E11" s="673"/>
      <c r="F11" s="674"/>
      <c r="G11" s="247" t="s">
        <v>243</v>
      </c>
    </row>
    <row r="12" spans="1:7" ht="15" thickBot="1" x14ac:dyDescent="0.4">
      <c r="A12" s="667"/>
      <c r="B12" s="671"/>
      <c r="C12" s="671"/>
      <c r="D12" s="671"/>
      <c r="E12" s="671"/>
      <c r="F12" s="656"/>
      <c r="G12" s="248" t="s">
        <v>333</v>
      </c>
    </row>
    <row r="13" spans="1:7" ht="15" thickBot="1" x14ac:dyDescent="0.4">
      <c r="A13" s="675" t="s">
        <v>334</v>
      </c>
      <c r="B13" s="676"/>
      <c r="C13" s="676"/>
      <c r="D13" s="676"/>
      <c r="E13" s="676"/>
      <c r="F13" s="677"/>
      <c r="G13" s="225"/>
    </row>
    <row r="14" spans="1:7" ht="15" thickBot="1" x14ac:dyDescent="0.4">
      <c r="A14" s="678"/>
      <c r="B14" s="679"/>
      <c r="C14" s="679"/>
      <c r="D14" s="679"/>
      <c r="E14" s="679"/>
      <c r="F14" s="680"/>
      <c r="G14" s="248" t="s">
        <v>309</v>
      </c>
    </row>
    <row r="15" spans="1:7" ht="15" thickBot="1" x14ac:dyDescent="0.4">
      <c r="A15" s="668" t="s">
        <v>310</v>
      </c>
      <c r="B15" s="669"/>
      <c r="C15" s="669"/>
      <c r="D15" s="669"/>
      <c r="E15" s="669"/>
      <c r="F15" s="670"/>
      <c r="G15" s="225"/>
    </row>
    <row r="16" spans="1:7" ht="15" thickBot="1" x14ac:dyDescent="0.4">
      <c r="A16" s="667"/>
      <c r="B16" s="671"/>
      <c r="C16" s="671"/>
      <c r="D16" s="671"/>
      <c r="E16" s="671"/>
      <c r="F16" s="656"/>
      <c r="G16" s="248" t="s">
        <v>336</v>
      </c>
    </row>
    <row r="17" spans="1:7" ht="15" thickBot="1" x14ac:dyDescent="0.4">
      <c r="A17" s="668" t="s">
        <v>10</v>
      </c>
      <c r="B17" s="670"/>
      <c r="C17" s="248" t="s">
        <v>11</v>
      </c>
      <c r="D17" s="248" t="s">
        <v>12</v>
      </c>
      <c r="E17" s="250"/>
      <c r="F17" s="47"/>
      <c r="G17" s="225"/>
    </row>
    <row r="18" spans="1:7" ht="15" thickBot="1" x14ac:dyDescent="0.4">
      <c r="A18" s="667"/>
      <c r="B18" s="656"/>
      <c r="C18" s="225"/>
      <c r="D18" s="225"/>
      <c r="E18" s="61"/>
      <c r="F18" s="46"/>
      <c r="G18" s="62"/>
    </row>
    <row r="20" spans="1:7" ht="15" thickBot="1" x14ac:dyDescent="0.4"/>
    <row r="21" spans="1:7" ht="15" thickBot="1" x14ac:dyDescent="0.4">
      <c r="A21" s="672" t="s">
        <v>0</v>
      </c>
      <c r="B21" s="673"/>
      <c r="C21" s="673"/>
      <c r="D21" s="673"/>
      <c r="E21" s="673"/>
      <c r="F21" s="674"/>
      <c r="G21" s="247" t="s">
        <v>243</v>
      </c>
    </row>
    <row r="22" spans="1:7" ht="15" thickBot="1" x14ac:dyDescent="0.4">
      <c r="A22" s="667"/>
      <c r="B22" s="671"/>
      <c r="C22" s="671"/>
      <c r="D22" s="671"/>
      <c r="E22" s="671"/>
      <c r="F22" s="656"/>
      <c r="G22" s="248" t="s">
        <v>333</v>
      </c>
    </row>
    <row r="23" spans="1:7" ht="15" thickBot="1" x14ac:dyDescent="0.4">
      <c r="A23" s="675" t="s">
        <v>334</v>
      </c>
      <c r="B23" s="676"/>
      <c r="C23" s="676"/>
      <c r="D23" s="676"/>
      <c r="E23" s="676"/>
      <c r="F23" s="677"/>
      <c r="G23" s="225"/>
    </row>
    <row r="24" spans="1:7" ht="15" thickBot="1" x14ac:dyDescent="0.4">
      <c r="A24" s="678"/>
      <c r="B24" s="679"/>
      <c r="C24" s="679"/>
      <c r="D24" s="679"/>
      <c r="E24" s="679"/>
      <c r="F24" s="680"/>
      <c r="G24" s="248" t="s">
        <v>309</v>
      </c>
    </row>
    <row r="25" spans="1:7" ht="15" thickBot="1" x14ac:dyDescent="0.4">
      <c r="A25" s="668" t="s">
        <v>310</v>
      </c>
      <c r="B25" s="669"/>
      <c r="C25" s="669"/>
      <c r="D25" s="669"/>
      <c r="E25" s="669"/>
      <c r="F25" s="670"/>
      <c r="G25" s="225"/>
    </row>
    <row r="26" spans="1:7" ht="15" thickBot="1" x14ac:dyDescent="0.4">
      <c r="A26" s="667"/>
      <c r="B26" s="671"/>
      <c r="C26" s="671"/>
      <c r="D26" s="671"/>
      <c r="E26" s="671"/>
      <c r="F26" s="656"/>
      <c r="G26" s="248" t="s">
        <v>336</v>
      </c>
    </row>
    <row r="27" spans="1:7" ht="15" thickBot="1" x14ac:dyDescent="0.4">
      <c r="A27" s="668" t="s">
        <v>10</v>
      </c>
      <c r="B27" s="670"/>
      <c r="C27" s="248" t="s">
        <v>11</v>
      </c>
      <c r="D27" s="248" t="s">
        <v>12</v>
      </c>
      <c r="G27" s="253"/>
    </row>
    <row r="28" spans="1:7" ht="15" thickBot="1" x14ac:dyDescent="0.4">
      <c r="A28" s="667"/>
      <c r="B28" s="656"/>
      <c r="C28" s="225"/>
      <c r="D28" s="225"/>
      <c r="E28" s="244"/>
      <c r="F28" s="245"/>
      <c r="G28" s="246"/>
    </row>
    <row r="30" spans="1:7" ht="15" thickBot="1" x14ac:dyDescent="0.4"/>
    <row r="31" spans="1:7" ht="15" thickBot="1" x14ac:dyDescent="0.4">
      <c r="A31" s="672" t="s">
        <v>0</v>
      </c>
      <c r="B31" s="673"/>
      <c r="C31" s="673"/>
      <c r="D31" s="673"/>
      <c r="E31" s="673"/>
      <c r="F31" s="674"/>
      <c r="G31" s="247" t="s">
        <v>243</v>
      </c>
    </row>
    <row r="32" spans="1:7" ht="15" thickBot="1" x14ac:dyDescent="0.4">
      <c r="A32" s="667"/>
      <c r="B32" s="671"/>
      <c r="C32" s="671"/>
      <c r="D32" s="671"/>
      <c r="E32" s="671"/>
      <c r="F32" s="656"/>
      <c r="G32" s="248" t="s">
        <v>333</v>
      </c>
    </row>
    <row r="33" spans="1:7" ht="15" thickBot="1" x14ac:dyDescent="0.4">
      <c r="A33" s="675" t="s">
        <v>334</v>
      </c>
      <c r="B33" s="676"/>
      <c r="C33" s="676"/>
      <c r="D33" s="676"/>
      <c r="E33" s="676"/>
      <c r="F33" s="677"/>
      <c r="G33" s="225"/>
    </row>
    <row r="34" spans="1:7" ht="15" thickBot="1" x14ac:dyDescent="0.4">
      <c r="A34" s="678"/>
      <c r="B34" s="679"/>
      <c r="C34" s="679"/>
      <c r="D34" s="679"/>
      <c r="E34" s="679"/>
      <c r="F34" s="680"/>
      <c r="G34" s="248" t="s">
        <v>309</v>
      </c>
    </row>
    <row r="35" spans="1:7" ht="15" thickBot="1" x14ac:dyDescent="0.4">
      <c r="A35" s="668" t="s">
        <v>310</v>
      </c>
      <c r="B35" s="669"/>
      <c r="C35" s="669"/>
      <c r="D35" s="669"/>
      <c r="E35" s="669"/>
      <c r="F35" s="670"/>
      <c r="G35" s="225"/>
    </row>
    <row r="36" spans="1:7" ht="15" thickBot="1" x14ac:dyDescent="0.4">
      <c r="A36" s="667"/>
      <c r="B36" s="671"/>
      <c r="C36" s="671"/>
      <c r="D36" s="671"/>
      <c r="E36" s="671"/>
      <c r="F36" s="656"/>
      <c r="G36" s="248" t="s">
        <v>336</v>
      </c>
    </row>
    <row r="37" spans="1:7" ht="15" thickBot="1" x14ac:dyDescent="0.4">
      <c r="A37" s="668" t="s">
        <v>10</v>
      </c>
      <c r="B37" s="670"/>
      <c r="C37" s="248" t="s">
        <v>11</v>
      </c>
      <c r="D37" s="248" t="s">
        <v>12</v>
      </c>
      <c r="G37" s="251"/>
    </row>
    <row r="38" spans="1:7" ht="15" thickBot="1" x14ac:dyDescent="0.4">
      <c r="A38" s="667"/>
      <c r="B38" s="656"/>
      <c r="C38" s="225"/>
      <c r="D38" s="225"/>
      <c r="E38" s="244"/>
      <c r="F38" s="245"/>
      <c r="G38" s="246"/>
    </row>
    <row r="40" spans="1:7" ht="15" thickBot="1" x14ac:dyDescent="0.4"/>
    <row r="41" spans="1:7" ht="15" thickBot="1" x14ac:dyDescent="0.4">
      <c r="A41" s="672" t="s">
        <v>0</v>
      </c>
      <c r="B41" s="673"/>
      <c r="C41" s="673"/>
      <c r="D41" s="673"/>
      <c r="E41" s="673"/>
      <c r="F41" s="674"/>
      <c r="G41" s="247" t="s">
        <v>243</v>
      </c>
    </row>
    <row r="42" spans="1:7" ht="15" thickBot="1" x14ac:dyDescent="0.4">
      <c r="A42" s="667"/>
      <c r="B42" s="671"/>
      <c r="C42" s="671"/>
      <c r="D42" s="671"/>
      <c r="E42" s="671"/>
      <c r="F42" s="656"/>
      <c r="G42" s="248" t="s">
        <v>333</v>
      </c>
    </row>
    <row r="43" spans="1:7" ht="15" thickBot="1" x14ac:dyDescent="0.4">
      <c r="A43" s="675" t="s">
        <v>334</v>
      </c>
      <c r="B43" s="676"/>
      <c r="C43" s="676"/>
      <c r="D43" s="676"/>
      <c r="E43" s="676"/>
      <c r="F43" s="677"/>
      <c r="G43" s="225"/>
    </row>
    <row r="44" spans="1:7" ht="15" thickBot="1" x14ac:dyDescent="0.4">
      <c r="A44" s="678"/>
      <c r="B44" s="679"/>
      <c r="C44" s="679"/>
      <c r="D44" s="679"/>
      <c r="E44" s="679"/>
      <c r="F44" s="680"/>
      <c r="G44" s="248" t="s">
        <v>309</v>
      </c>
    </row>
    <row r="45" spans="1:7" ht="15" thickBot="1" x14ac:dyDescent="0.4">
      <c r="A45" s="668" t="s">
        <v>310</v>
      </c>
      <c r="B45" s="669"/>
      <c r="C45" s="669"/>
      <c r="D45" s="669"/>
      <c r="E45" s="669"/>
      <c r="F45" s="670"/>
      <c r="G45" s="225"/>
    </row>
    <row r="46" spans="1:7" ht="15" thickBot="1" x14ac:dyDescent="0.4">
      <c r="A46" s="667"/>
      <c r="B46" s="671"/>
      <c r="C46" s="671"/>
      <c r="D46" s="671"/>
      <c r="E46" s="671"/>
      <c r="F46" s="656"/>
      <c r="G46" s="248" t="s">
        <v>336</v>
      </c>
    </row>
    <row r="47" spans="1:7" ht="15" thickBot="1" x14ac:dyDescent="0.4">
      <c r="A47" s="668" t="s">
        <v>10</v>
      </c>
      <c r="B47" s="670"/>
      <c r="C47" s="248" t="s">
        <v>11</v>
      </c>
      <c r="D47" s="248" t="s">
        <v>12</v>
      </c>
      <c r="G47" s="253"/>
    </row>
    <row r="48" spans="1:7" ht="15" thickBot="1" x14ac:dyDescent="0.4">
      <c r="A48" s="667"/>
      <c r="B48" s="656"/>
      <c r="C48" s="225"/>
      <c r="D48" s="225"/>
      <c r="E48" s="244"/>
      <c r="F48" s="245"/>
      <c r="G48" s="246"/>
    </row>
    <row r="50" spans="1:7" ht="15" thickBot="1" x14ac:dyDescent="0.4"/>
    <row r="51" spans="1:7" ht="15" thickBot="1" x14ac:dyDescent="0.4">
      <c r="A51" s="672" t="s">
        <v>0</v>
      </c>
      <c r="B51" s="673"/>
      <c r="C51" s="673"/>
      <c r="D51" s="673"/>
      <c r="E51" s="673"/>
      <c r="F51" s="674"/>
      <c r="G51" s="247" t="s">
        <v>243</v>
      </c>
    </row>
    <row r="52" spans="1:7" ht="15" thickBot="1" x14ac:dyDescent="0.4">
      <c r="A52" s="667"/>
      <c r="B52" s="671"/>
      <c r="C52" s="671"/>
      <c r="D52" s="671"/>
      <c r="E52" s="671"/>
      <c r="F52" s="656"/>
      <c r="G52" s="248" t="s">
        <v>333</v>
      </c>
    </row>
    <row r="53" spans="1:7" ht="15" thickBot="1" x14ac:dyDescent="0.4">
      <c r="A53" s="675" t="s">
        <v>334</v>
      </c>
      <c r="B53" s="676"/>
      <c r="C53" s="676"/>
      <c r="D53" s="676"/>
      <c r="E53" s="676"/>
      <c r="F53" s="677"/>
      <c r="G53" s="225"/>
    </row>
    <row r="54" spans="1:7" ht="15" thickBot="1" x14ac:dyDescent="0.4">
      <c r="A54" s="678"/>
      <c r="B54" s="679"/>
      <c r="C54" s="679"/>
      <c r="D54" s="679"/>
      <c r="E54" s="679"/>
      <c r="F54" s="680"/>
      <c r="G54" s="248" t="s">
        <v>309</v>
      </c>
    </row>
    <row r="55" spans="1:7" ht="15" thickBot="1" x14ac:dyDescent="0.4">
      <c r="A55" s="668" t="s">
        <v>310</v>
      </c>
      <c r="B55" s="669"/>
      <c r="C55" s="669"/>
      <c r="D55" s="669"/>
      <c r="E55" s="669"/>
      <c r="F55" s="670"/>
      <c r="G55" s="225"/>
    </row>
    <row r="56" spans="1:7" ht="15" thickBot="1" x14ac:dyDescent="0.4">
      <c r="A56" s="667"/>
      <c r="B56" s="671"/>
      <c r="C56" s="671"/>
      <c r="D56" s="671"/>
      <c r="E56" s="671"/>
      <c r="F56" s="656"/>
      <c r="G56" s="248" t="s">
        <v>336</v>
      </c>
    </row>
    <row r="57" spans="1:7" ht="15" thickBot="1" x14ac:dyDescent="0.4">
      <c r="A57" s="668" t="s">
        <v>10</v>
      </c>
      <c r="B57" s="670"/>
      <c r="C57" s="248" t="s">
        <v>11</v>
      </c>
      <c r="D57" s="248" t="s">
        <v>12</v>
      </c>
      <c r="G57" s="251"/>
    </row>
    <row r="58" spans="1:7" ht="15" thickBot="1" x14ac:dyDescent="0.4">
      <c r="A58" s="667"/>
      <c r="B58" s="656"/>
      <c r="C58" s="225"/>
      <c r="D58" s="225"/>
      <c r="E58" s="244"/>
      <c r="F58" s="245"/>
      <c r="G58" s="246"/>
    </row>
  </sheetData>
  <mergeCells count="48">
    <mergeCell ref="A14:F14"/>
    <mergeCell ref="A1:F1"/>
    <mergeCell ref="A2:F2"/>
    <mergeCell ref="A3:F3"/>
    <mergeCell ref="A4:F4"/>
    <mergeCell ref="A5:F5"/>
    <mergeCell ref="A6:F6"/>
    <mergeCell ref="A7:B7"/>
    <mergeCell ref="A8:B8"/>
    <mergeCell ref="A11:F11"/>
    <mergeCell ref="A12:F12"/>
    <mergeCell ref="A13:F13"/>
    <mergeCell ref="A28:B28"/>
    <mergeCell ref="A15:F15"/>
    <mergeCell ref="A16:F16"/>
    <mergeCell ref="A17:B17"/>
    <mergeCell ref="A18:B18"/>
    <mergeCell ref="A21:F21"/>
    <mergeCell ref="A22:F22"/>
    <mergeCell ref="A23:F23"/>
    <mergeCell ref="A24:F24"/>
    <mergeCell ref="A25:F25"/>
    <mergeCell ref="A26:F26"/>
    <mergeCell ref="A27:B27"/>
    <mergeCell ref="A44:F44"/>
    <mergeCell ref="A31:F31"/>
    <mergeCell ref="A32:F32"/>
    <mergeCell ref="A33:F33"/>
    <mergeCell ref="A34:F34"/>
    <mergeCell ref="A35:F35"/>
    <mergeCell ref="A36:F36"/>
    <mergeCell ref="A37:B37"/>
    <mergeCell ref="A38:B38"/>
    <mergeCell ref="A41:F41"/>
    <mergeCell ref="A42:F42"/>
    <mergeCell ref="A43:F43"/>
    <mergeCell ref="A58:B58"/>
    <mergeCell ref="A45:F45"/>
    <mergeCell ref="A46:F46"/>
    <mergeCell ref="A47:B47"/>
    <mergeCell ref="A48:B48"/>
    <mergeCell ref="A51:F51"/>
    <mergeCell ref="A52:F52"/>
    <mergeCell ref="A53:F53"/>
    <mergeCell ref="A54:F54"/>
    <mergeCell ref="A55:F55"/>
    <mergeCell ref="A56:F56"/>
    <mergeCell ref="A57:B57"/>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LISTS!$K$14:$K$18</xm:f>
          </x14:formula1>
          <xm:sqref>G1 G11 G21 G31 G41 G51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1:L8"/>
  <sheetViews>
    <sheetView workbookViewId="0">
      <selection activeCell="F9" sqref="F9"/>
    </sheetView>
  </sheetViews>
  <sheetFormatPr defaultRowHeight="14.5" x14ac:dyDescent="0.35"/>
  <cols>
    <col min="1" max="1" width="11.54296875" bestFit="1" customWidth="1"/>
    <col min="2" max="2" width="21.26953125" customWidth="1"/>
    <col min="3" max="3" width="10.81640625" customWidth="1"/>
    <col min="4" max="4" width="6.26953125" bestFit="1" customWidth="1"/>
    <col min="5" max="5" width="7.7265625" bestFit="1" customWidth="1"/>
    <col min="6" max="6" width="20.453125" bestFit="1" customWidth="1"/>
    <col min="7" max="7" width="9" bestFit="1" customWidth="1"/>
    <col min="8" max="8" width="8.453125" bestFit="1" customWidth="1"/>
    <col min="9" max="9" width="9.81640625" bestFit="1" customWidth="1"/>
    <col min="10" max="10" width="10.26953125" bestFit="1" customWidth="1"/>
    <col min="11" max="11" width="8.26953125" bestFit="1" customWidth="1"/>
    <col min="12" max="12" width="8.453125" bestFit="1" customWidth="1"/>
  </cols>
  <sheetData>
    <row r="1" spans="1:12" ht="72.5" x14ac:dyDescent="0.35">
      <c r="A1" s="238" t="s">
        <v>309</v>
      </c>
      <c r="B1" s="289" t="s">
        <v>310</v>
      </c>
      <c r="C1" s="289" t="s">
        <v>10</v>
      </c>
      <c r="D1" s="290" t="s">
        <v>11</v>
      </c>
      <c r="E1" s="239" t="s">
        <v>12</v>
      </c>
      <c r="F1" s="239" t="s">
        <v>13</v>
      </c>
      <c r="G1" s="239" t="s">
        <v>311</v>
      </c>
      <c r="H1" s="239" t="s">
        <v>312</v>
      </c>
      <c r="I1" s="239" t="s">
        <v>313</v>
      </c>
      <c r="J1" s="239" t="s">
        <v>314</v>
      </c>
      <c r="K1" s="239" t="s">
        <v>315</v>
      </c>
      <c r="L1" s="239" t="s">
        <v>316</v>
      </c>
    </row>
    <row r="2" spans="1:12" x14ac:dyDescent="0.35">
      <c r="A2" s="243">
        <v>1</v>
      </c>
      <c r="B2" s="399" t="s">
        <v>454</v>
      </c>
      <c r="C2" s="399" t="s">
        <v>441</v>
      </c>
      <c r="D2" s="399" t="s">
        <v>440</v>
      </c>
      <c r="E2" s="400">
        <v>95991</v>
      </c>
      <c r="F2" s="355"/>
      <c r="G2" s="240" t="s">
        <v>136</v>
      </c>
      <c r="H2" s="240" t="s">
        <v>136</v>
      </c>
      <c r="I2" s="240" t="s">
        <v>136</v>
      </c>
      <c r="J2" s="240" t="s">
        <v>136</v>
      </c>
      <c r="K2" s="240" t="s">
        <v>137</v>
      </c>
      <c r="L2" s="240" t="s">
        <v>136</v>
      </c>
    </row>
    <row r="8" spans="1:12" x14ac:dyDescent="0.35">
      <c r="B8" s="681"/>
      <c r="C8" s="681"/>
      <c r="D8" s="681"/>
    </row>
  </sheetData>
  <mergeCells count="1">
    <mergeCell ref="B8:D8"/>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LISTS!$I$13:$I$15</xm:f>
          </x14:formula1>
          <xm:sqref>G2:L2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2"/>
  <sheetViews>
    <sheetView topLeftCell="A31" workbookViewId="0">
      <selection activeCell="E9" sqref="E9"/>
    </sheetView>
  </sheetViews>
  <sheetFormatPr defaultRowHeight="14.5" x14ac:dyDescent="0.35"/>
  <cols>
    <col min="1" max="1" width="20.54296875" customWidth="1"/>
    <col min="2" max="2" width="18.54296875" customWidth="1"/>
    <col min="3" max="3" width="21" customWidth="1"/>
    <col min="4" max="4" width="13.26953125" customWidth="1"/>
    <col min="5" max="5" width="18.7265625" customWidth="1"/>
    <col min="6" max="6" width="15" customWidth="1"/>
    <col min="7" max="10" width="9.1796875" customWidth="1"/>
    <col min="11" max="11" width="18.453125" customWidth="1"/>
    <col min="12" max="12" width="1.54296875" customWidth="1"/>
  </cols>
  <sheetData>
    <row r="1" spans="1:12" ht="19.5" customHeight="1" x14ac:dyDescent="0.35">
      <c r="A1" s="706" t="s">
        <v>361</v>
      </c>
      <c r="B1" s="706"/>
      <c r="C1" s="706"/>
      <c r="D1" s="706"/>
      <c r="E1" s="706"/>
      <c r="F1" s="706"/>
      <c r="G1" s="706"/>
      <c r="H1" s="706"/>
      <c r="I1" s="706"/>
      <c r="J1" s="706"/>
      <c r="K1" s="706"/>
    </row>
    <row r="2" spans="1:12" ht="92.25" customHeight="1" x14ac:dyDescent="0.35">
      <c r="A2" s="703" t="s">
        <v>417</v>
      </c>
      <c r="B2" s="703"/>
      <c r="C2" s="703"/>
      <c r="D2" s="703"/>
      <c r="E2" s="703"/>
      <c r="F2" s="703"/>
      <c r="G2" s="703"/>
      <c r="H2" s="703"/>
      <c r="I2" s="703"/>
      <c r="J2" s="703"/>
      <c r="K2" s="703"/>
    </row>
    <row r="3" spans="1:12" ht="19.5" customHeight="1" x14ac:dyDescent="0.45">
      <c r="A3" s="259"/>
      <c r="H3" s="58"/>
    </row>
    <row r="4" spans="1:12" ht="18.75" customHeight="1" x14ac:dyDescent="0.45">
      <c r="A4" s="707" t="s">
        <v>362</v>
      </c>
      <c r="B4" s="707"/>
      <c r="C4" s="707"/>
      <c r="D4" s="707"/>
      <c r="E4" s="707"/>
      <c r="F4" s="707"/>
      <c r="G4" s="707"/>
      <c r="H4" s="707"/>
      <c r="I4" s="707"/>
      <c r="J4" s="260"/>
      <c r="K4" s="260"/>
      <c r="L4" s="260"/>
    </row>
    <row r="5" spans="1:12" ht="19.5" customHeight="1" x14ac:dyDescent="0.45">
      <c r="A5" s="707"/>
      <c r="B5" s="707"/>
      <c r="C5" s="707"/>
      <c r="D5" s="707"/>
      <c r="E5" s="707"/>
      <c r="F5" s="707"/>
      <c r="G5" s="707"/>
      <c r="H5" s="707"/>
      <c r="I5" s="707"/>
      <c r="J5" s="260"/>
      <c r="K5" s="260"/>
      <c r="L5" s="260"/>
    </row>
    <row r="6" spans="1:12" ht="16.5" customHeight="1" thickBot="1" x14ac:dyDescent="0.4">
      <c r="B6" s="261"/>
      <c r="C6" s="261"/>
      <c r="D6" s="261"/>
      <c r="E6" s="261"/>
      <c r="F6" s="261"/>
      <c r="G6" s="261"/>
      <c r="H6" s="261"/>
      <c r="I6" s="261"/>
      <c r="J6" s="261"/>
      <c r="K6" s="261"/>
      <c r="L6" s="261"/>
    </row>
    <row r="7" spans="1:12" ht="16.5" customHeight="1" thickBot="1" x14ac:dyDescent="0.4">
      <c r="A7" s="262" t="s">
        <v>363</v>
      </c>
      <c r="B7" s="708" t="s">
        <v>442</v>
      </c>
      <c r="C7" s="709"/>
      <c r="D7" s="263" t="s">
        <v>364</v>
      </c>
      <c r="E7" s="261"/>
      <c r="F7" s="261"/>
      <c r="G7" s="261"/>
      <c r="H7" s="261"/>
      <c r="I7" s="261"/>
      <c r="J7" s="261"/>
      <c r="K7" s="261"/>
      <c r="L7" s="261"/>
    </row>
    <row r="8" spans="1:12" ht="16.5" customHeight="1" x14ac:dyDescent="0.35">
      <c r="A8" s="261" t="s">
        <v>365</v>
      </c>
      <c r="B8" s="261"/>
      <c r="C8" s="261"/>
      <c r="D8" s="261"/>
      <c r="E8" s="261"/>
      <c r="F8" s="261"/>
      <c r="G8" s="261"/>
      <c r="H8" s="261"/>
      <c r="I8" s="261"/>
      <c r="J8" s="261"/>
      <c r="K8" s="264"/>
      <c r="L8" s="264"/>
    </row>
    <row r="9" spans="1:12" ht="16.5" customHeight="1" thickBot="1" x14ac:dyDescent="0.4">
      <c r="B9" t="s">
        <v>125</v>
      </c>
      <c r="K9" s="265" t="s">
        <v>366</v>
      </c>
    </row>
    <row r="10" spans="1:12" ht="16.5" customHeight="1" thickBot="1" x14ac:dyDescent="0.4">
      <c r="A10" s="705" t="s">
        <v>418</v>
      </c>
      <c r="B10" s="705"/>
      <c r="C10" s="705"/>
      <c r="D10" s="705"/>
      <c r="E10" s="705"/>
      <c r="F10" s="705"/>
      <c r="G10" s="705"/>
      <c r="H10" s="705"/>
      <c r="I10" s="705"/>
      <c r="J10" s="705"/>
      <c r="K10" s="266"/>
      <c r="L10" s="51"/>
    </row>
    <row r="11" spans="1:12" ht="36" customHeight="1" thickBot="1" x14ac:dyDescent="0.4">
      <c r="A11" s="705" t="s">
        <v>367</v>
      </c>
      <c r="B11" s="705"/>
      <c r="C11" s="705"/>
      <c r="D11" s="705"/>
      <c r="E11" s="705"/>
      <c r="F11" s="705"/>
      <c r="G11" s="705"/>
      <c r="H11" s="705"/>
      <c r="I11" s="705"/>
      <c r="J11" s="705"/>
      <c r="K11" s="266"/>
      <c r="L11" s="51"/>
    </row>
    <row r="12" spans="1:12" ht="22.5" customHeight="1" thickBot="1" x14ac:dyDescent="0.4">
      <c r="A12" s="701" t="s">
        <v>368</v>
      </c>
      <c r="B12" s="701"/>
      <c r="C12" s="701"/>
      <c r="D12" s="701"/>
      <c r="E12" s="701"/>
      <c r="F12" s="701"/>
      <c r="G12" s="701"/>
      <c r="H12" s="701"/>
      <c r="I12" s="701"/>
      <c r="J12" s="702"/>
      <c r="K12" s="261"/>
      <c r="L12" s="51"/>
    </row>
    <row r="13" spans="1:12" ht="31.5" customHeight="1" thickBot="1" x14ac:dyDescent="0.4">
      <c r="A13" s="703" t="s">
        <v>369</v>
      </c>
      <c r="B13" s="703"/>
      <c r="C13" s="703"/>
      <c r="D13" s="703"/>
      <c r="E13" s="703"/>
      <c r="F13" s="703"/>
      <c r="G13" s="703"/>
      <c r="H13" s="703"/>
      <c r="I13" s="703"/>
      <c r="J13" s="703"/>
      <c r="K13" s="267"/>
    </row>
    <row r="14" spans="1:12" ht="16" thickBot="1" x14ac:dyDescent="0.4">
      <c r="A14" s="701" t="s">
        <v>370</v>
      </c>
      <c r="B14" s="701"/>
      <c r="C14" s="701"/>
      <c r="D14" s="701"/>
      <c r="E14" s="701"/>
      <c r="F14" s="701"/>
      <c r="G14" s="701"/>
      <c r="H14" s="701"/>
      <c r="I14" s="701"/>
      <c r="J14" s="701"/>
      <c r="K14" s="266"/>
      <c r="L14" s="51"/>
    </row>
    <row r="15" spans="1:12" ht="16" thickBot="1" x14ac:dyDescent="0.4">
      <c r="A15" s="701" t="s">
        <v>371</v>
      </c>
      <c r="B15" s="701"/>
      <c r="C15" s="701"/>
      <c r="D15" s="701"/>
      <c r="E15" s="701"/>
      <c r="F15" s="701"/>
      <c r="G15" s="701"/>
      <c r="H15" s="701"/>
      <c r="I15" s="701"/>
      <c r="J15" s="701"/>
      <c r="K15" s="266"/>
      <c r="L15" s="51"/>
    </row>
    <row r="16" spans="1:12" ht="16" thickBot="1" x14ac:dyDescent="0.4">
      <c r="A16" s="704" t="s">
        <v>372</v>
      </c>
      <c r="B16" s="704"/>
      <c r="C16" s="704"/>
      <c r="D16" s="704"/>
      <c r="E16" s="704"/>
      <c r="F16" s="704"/>
      <c r="G16" s="704"/>
      <c r="H16" s="704"/>
      <c r="I16" s="704"/>
      <c r="J16" s="704"/>
      <c r="K16" s="266"/>
      <c r="L16" s="51"/>
    </row>
    <row r="17" spans="1:12" ht="16" thickBot="1" x14ac:dyDescent="0.4">
      <c r="A17" s="704" t="s">
        <v>373</v>
      </c>
      <c r="B17" s="704"/>
      <c r="C17" s="704"/>
      <c r="D17" s="704"/>
      <c r="E17" s="704"/>
      <c r="F17" s="704"/>
      <c r="G17" s="704"/>
      <c r="H17" s="704"/>
      <c r="I17" s="704"/>
      <c r="J17" s="704"/>
      <c r="K17" s="266"/>
      <c r="L17" s="51"/>
    </row>
    <row r="18" spans="1:12" ht="28.5" customHeight="1" thickBot="1" x14ac:dyDescent="0.4">
      <c r="A18" s="705" t="s">
        <v>419</v>
      </c>
      <c r="B18" s="705"/>
      <c r="C18" s="705"/>
      <c r="D18" s="705"/>
      <c r="E18" s="705"/>
      <c r="F18" s="705"/>
      <c r="G18" s="705"/>
      <c r="H18" s="705"/>
      <c r="I18" s="705"/>
      <c r="J18" s="705"/>
      <c r="K18" s="266"/>
      <c r="L18" s="51"/>
    </row>
    <row r="19" spans="1:12" ht="28.5" customHeight="1" thickBot="1" x14ac:dyDescent="0.4">
      <c r="A19" s="705" t="s">
        <v>374</v>
      </c>
      <c r="B19" s="705"/>
      <c r="C19" s="705"/>
      <c r="D19" s="705"/>
      <c r="E19" s="705"/>
      <c r="F19" s="705"/>
      <c r="G19" s="705"/>
      <c r="H19" s="705"/>
      <c r="I19" s="705"/>
      <c r="J19" s="705"/>
      <c r="K19" s="266"/>
      <c r="L19" s="263"/>
    </row>
    <row r="20" spans="1:12" ht="15.5" x14ac:dyDescent="0.35">
      <c r="A20" s="261"/>
      <c r="B20" s="261"/>
      <c r="C20" s="261"/>
      <c r="D20" s="261"/>
      <c r="E20" s="261"/>
      <c r="F20" s="261"/>
      <c r="G20" s="261"/>
      <c r="H20" s="261"/>
      <c r="I20" s="261"/>
      <c r="J20" s="261"/>
      <c r="K20" s="268"/>
      <c r="L20" s="261"/>
    </row>
    <row r="21" spans="1:12" ht="15.5" x14ac:dyDescent="0.35">
      <c r="A21" s="261"/>
      <c r="B21" s="261"/>
      <c r="C21" s="261"/>
      <c r="D21" s="261"/>
      <c r="E21" s="261"/>
      <c r="F21" s="261"/>
      <c r="G21" s="261"/>
      <c r="H21" s="261"/>
      <c r="I21" s="261"/>
      <c r="J21" s="261"/>
    </row>
    <row r="23" spans="1:12" ht="18.5" x14ac:dyDescent="0.35">
      <c r="A23" s="60" t="s">
        <v>375</v>
      </c>
      <c r="B23" s="261"/>
      <c r="C23" s="261"/>
      <c r="D23" s="699"/>
      <c r="E23" s="700"/>
      <c r="F23" t="s">
        <v>376</v>
      </c>
      <c r="J23" s="269"/>
    </row>
    <row r="24" spans="1:12" ht="15.5" x14ac:dyDescent="0.35">
      <c r="A24" s="60" t="s">
        <v>377</v>
      </c>
      <c r="B24" s="261"/>
      <c r="C24" s="261"/>
      <c r="D24" s="699"/>
      <c r="E24" s="700"/>
      <c r="F24" t="s">
        <v>376</v>
      </c>
    </row>
    <row r="25" spans="1:12" ht="15.5" x14ac:dyDescent="0.35">
      <c r="A25" s="60" t="s">
        <v>378</v>
      </c>
      <c r="B25" s="261"/>
      <c r="C25" s="261"/>
      <c r="D25" s="699"/>
      <c r="E25" s="700"/>
      <c r="F25" t="s">
        <v>376</v>
      </c>
    </row>
    <row r="26" spans="1:12" ht="15.5" x14ac:dyDescent="0.35">
      <c r="A26" s="60" t="s">
        <v>379</v>
      </c>
      <c r="B26" s="261"/>
      <c r="C26" s="261"/>
      <c r="D26" s="699"/>
      <c r="E26" s="700"/>
      <c r="F26" t="s">
        <v>376</v>
      </c>
    </row>
    <row r="27" spans="1:12" ht="15.5" x14ac:dyDescent="0.35">
      <c r="A27" s="60" t="s">
        <v>380</v>
      </c>
      <c r="B27" s="261"/>
      <c r="C27" s="261"/>
      <c r="D27" s="270" t="s">
        <v>142</v>
      </c>
      <c r="E27" s="273"/>
    </row>
    <row r="28" spans="1:12" ht="15.5" x14ac:dyDescent="0.35">
      <c r="A28" s="60" t="s">
        <v>381</v>
      </c>
      <c r="B28" s="261"/>
      <c r="C28" s="261"/>
      <c r="D28" s="270" t="s">
        <v>142</v>
      </c>
      <c r="E28" s="273"/>
    </row>
    <row r="29" spans="1:12" ht="15.5" x14ac:dyDescent="0.35">
      <c r="A29" s="60" t="s">
        <v>382</v>
      </c>
      <c r="B29" s="261"/>
      <c r="C29" s="261"/>
      <c r="D29" s="270" t="s">
        <v>142</v>
      </c>
      <c r="E29" s="273"/>
    </row>
    <row r="30" spans="1:12" ht="18.5" x14ac:dyDescent="0.35">
      <c r="A30" s="60" t="str">
        <f>IF(D29="yes","Does the app pair the driver with the vehicle?",IF(D29="no","Are drivers assigned to spefic vehicles",""))</f>
        <v/>
      </c>
      <c r="B30" s="261"/>
      <c r="C30" s="261"/>
      <c r="D30" s="270" t="s">
        <v>142</v>
      </c>
      <c r="E30" s="273"/>
      <c r="J30" s="269"/>
    </row>
    <row r="31" spans="1:12" ht="18.5" x14ac:dyDescent="0.35">
      <c r="A31" s="60"/>
      <c r="B31" s="261"/>
      <c r="C31" s="261"/>
      <c r="D31" s="271"/>
      <c r="E31" s="261"/>
      <c r="J31" s="269"/>
    </row>
    <row r="34" spans="1:12" ht="15.5" x14ac:dyDescent="0.35">
      <c r="A34" s="682" t="s">
        <v>383</v>
      </c>
      <c r="B34" s="682"/>
      <c r="C34" s="682"/>
      <c r="D34" s="682"/>
      <c r="E34" s="682"/>
      <c r="F34" s="682"/>
      <c r="G34" s="682"/>
      <c r="H34" s="682"/>
      <c r="I34" s="682"/>
      <c r="J34" s="261"/>
      <c r="K34" s="261"/>
      <c r="L34" s="264"/>
    </row>
    <row r="35" spans="1:12" ht="18.5" x14ac:dyDescent="0.45">
      <c r="A35" s="259" t="s">
        <v>384</v>
      </c>
      <c r="B35" s="259"/>
      <c r="C35" s="259"/>
      <c r="D35" s="259"/>
      <c r="E35" s="259" t="s">
        <v>384</v>
      </c>
    </row>
    <row r="36" spans="1:12" ht="15" thickBot="1" x14ac:dyDescent="0.4"/>
    <row r="37" spans="1:12" x14ac:dyDescent="0.35">
      <c r="A37" s="250"/>
      <c r="B37" s="47"/>
      <c r="C37" s="254"/>
      <c r="E37" s="688"/>
      <c r="F37" s="689"/>
      <c r="G37" s="689"/>
      <c r="H37" s="689"/>
      <c r="I37" s="689"/>
      <c r="J37" s="690"/>
    </row>
    <row r="38" spans="1:12" ht="15" thickBot="1" x14ac:dyDescent="0.4">
      <c r="A38" s="61"/>
      <c r="B38" s="46"/>
      <c r="C38" s="62"/>
      <c r="E38" s="691"/>
      <c r="F38" s="692"/>
      <c r="G38" s="692"/>
      <c r="H38" s="692"/>
      <c r="I38" s="692"/>
      <c r="J38" s="693"/>
    </row>
    <row r="39" spans="1:12" ht="15" thickBot="1" x14ac:dyDescent="0.4">
      <c r="A39" s="683" t="s">
        <v>385</v>
      </c>
      <c r="B39" s="683"/>
      <c r="C39" s="683"/>
      <c r="E39" s="698" t="s">
        <v>385</v>
      </c>
      <c r="F39" s="698"/>
      <c r="G39" s="698"/>
      <c r="H39" s="698"/>
      <c r="I39" s="698"/>
      <c r="J39" s="698"/>
    </row>
    <row r="40" spans="1:12" ht="18.5" x14ac:dyDescent="0.35">
      <c r="A40" s="269" t="s">
        <v>386</v>
      </c>
      <c r="B40" s="684" t="s">
        <v>444</v>
      </c>
      <c r="C40" s="685"/>
      <c r="E40" s="269" t="s">
        <v>387</v>
      </c>
      <c r="G40" s="694" t="s">
        <v>444</v>
      </c>
      <c r="H40" s="695"/>
      <c r="I40" s="695"/>
      <c r="J40" s="696"/>
      <c r="K40" s="286"/>
    </row>
    <row r="41" spans="1:12" ht="19" thickBot="1" x14ac:dyDescent="0.4">
      <c r="A41" s="269" t="s">
        <v>388</v>
      </c>
      <c r="B41" s="686" t="s">
        <v>455</v>
      </c>
      <c r="C41" s="687"/>
      <c r="E41" s="269" t="s">
        <v>389</v>
      </c>
      <c r="G41" s="686" t="s">
        <v>455</v>
      </c>
      <c r="H41" s="697"/>
      <c r="I41" s="697"/>
      <c r="J41" s="687"/>
    </row>
    <row r="42" spans="1:12" ht="19" thickBot="1" x14ac:dyDescent="0.4">
      <c r="A42" s="269" t="s">
        <v>390</v>
      </c>
      <c r="B42" s="493" t="s">
        <v>456</v>
      </c>
      <c r="C42" s="495"/>
      <c r="D42" s="383"/>
      <c r="E42" s="269" t="s">
        <v>391</v>
      </c>
      <c r="G42" s="493" t="s">
        <v>456</v>
      </c>
      <c r="H42" s="494"/>
      <c r="I42" s="494"/>
      <c r="J42" s="495"/>
    </row>
  </sheetData>
  <mergeCells count="28">
    <mergeCell ref="A11:J11"/>
    <mergeCell ref="A1:K1"/>
    <mergeCell ref="A2:K2"/>
    <mergeCell ref="A4:I5"/>
    <mergeCell ref="B7:C7"/>
    <mergeCell ref="A10:J10"/>
    <mergeCell ref="D26:E26"/>
    <mergeCell ref="A12:J12"/>
    <mergeCell ref="A13:J13"/>
    <mergeCell ref="A14:J14"/>
    <mergeCell ref="A15:J15"/>
    <mergeCell ref="A16:J16"/>
    <mergeCell ref="A17:J17"/>
    <mergeCell ref="A18:J18"/>
    <mergeCell ref="A19:J19"/>
    <mergeCell ref="D23:E23"/>
    <mergeCell ref="D24:E24"/>
    <mergeCell ref="D25:E25"/>
    <mergeCell ref="A34:I34"/>
    <mergeCell ref="A39:C39"/>
    <mergeCell ref="B40:C40"/>
    <mergeCell ref="B41:C41"/>
    <mergeCell ref="B42:C42"/>
    <mergeCell ref="E37:J38"/>
    <mergeCell ref="G40:J40"/>
    <mergeCell ref="G41:J41"/>
    <mergeCell ref="G42:J42"/>
    <mergeCell ref="E39:J39"/>
  </mergeCells>
  <hyperlinks>
    <hyperlink ref="B42" r:id="rId1" xr:uid="{FA0FC2E8-4ECF-4A83-BF79-6315E43DC121}"/>
    <hyperlink ref="G42" r:id="rId2" xr:uid="{54D7FDE4-FE1F-4A44-949F-885EFCF08F13}"/>
  </hyperlinks>
  <pageMargins left="0.7" right="0.7" top="0.75" bottom="0.75" header="0.3" footer="0.3"/>
  <pageSetup orientation="portrait" horizontalDpi="360" verticalDpi="360"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'C:\Sharepoint\Quantum Risk Solutions\Quantum Risk Solutions Team Site - Shared\4 QRS Apps\[QRS TOW APP w updated LC and Telematics.xlsb]drop down info'!#REF!</xm:f>
          </x14:formula1>
          <xm:sqref>D31</xm:sqref>
        </x14:dataValidation>
        <x14:dataValidation type="list" allowBlank="1" showInputMessage="1" showErrorMessage="1" xr:uid="{00000000-0002-0000-0500-000001000000}">
          <x14:formula1>
            <xm:f>LISTS!$I$13:$I$15</xm:f>
          </x14:formula1>
          <xm:sqref>D27:D30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AF32"/>
  <sheetViews>
    <sheetView tabSelected="1" zoomScale="90" zoomScaleNormal="90" workbookViewId="0">
      <selection activeCell="E37" sqref="E37"/>
    </sheetView>
  </sheetViews>
  <sheetFormatPr defaultRowHeight="14.5" x14ac:dyDescent="0.35"/>
  <cols>
    <col min="1" max="1" width="11.81640625" bestFit="1" customWidth="1"/>
    <col min="2" max="2" width="7.81640625" bestFit="1" customWidth="1"/>
    <col min="3" max="3" width="40.54296875" bestFit="1" customWidth="1"/>
    <col min="4" max="4" width="10.26953125" customWidth="1"/>
    <col min="5" max="5" width="14.81640625" bestFit="1" customWidth="1"/>
    <col min="6" max="6" width="15" bestFit="1" customWidth="1"/>
    <col min="7" max="7" width="13.54296875" bestFit="1" customWidth="1"/>
    <col min="8" max="8" width="9.1796875" customWidth="1"/>
    <col min="9" max="9" width="10.54296875" bestFit="1" customWidth="1"/>
    <col min="11" max="11" width="44.453125" bestFit="1" customWidth="1"/>
  </cols>
  <sheetData>
    <row r="1" spans="1:32" ht="21" x14ac:dyDescent="0.5">
      <c r="A1" s="59"/>
      <c r="B1" s="59"/>
      <c r="C1" s="59"/>
      <c r="E1" s="712" t="s">
        <v>173</v>
      </c>
      <c r="F1" s="713"/>
      <c r="G1" s="713"/>
      <c r="H1" s="60"/>
      <c r="I1" s="58"/>
      <c r="J1" s="59"/>
      <c r="K1" s="59"/>
      <c r="L1" s="59"/>
      <c r="M1" s="59"/>
    </row>
    <row r="2" spans="1:32" ht="15" thickBot="1" x14ac:dyDescent="0.4">
      <c r="A2" s="3"/>
      <c r="B2" s="3"/>
      <c r="C2" s="3"/>
      <c r="D2" s="3"/>
    </row>
    <row r="3" spans="1:32" s="47" customFormat="1" ht="15" thickBot="1" x14ac:dyDescent="0.4">
      <c r="A3" s="715" t="s">
        <v>93</v>
      </c>
      <c r="B3" s="716"/>
      <c r="C3" s="716"/>
      <c r="D3" s="655"/>
      <c r="E3" s="221" t="s">
        <v>136</v>
      </c>
      <c r="F3" s="222"/>
      <c r="G3" s="223"/>
      <c r="H3" s="223"/>
      <c r="I3" s="222"/>
      <c r="J3" s="222"/>
      <c r="K3" s="222"/>
      <c r="L3" s="222"/>
      <c r="M3" s="224"/>
      <c r="N3"/>
      <c r="O3"/>
      <c r="P3"/>
      <c r="Q3"/>
      <c r="R3"/>
      <c r="S3"/>
      <c r="T3"/>
      <c r="U3"/>
      <c r="V3"/>
      <c r="W3"/>
      <c r="X3"/>
      <c r="Y3"/>
      <c r="Z3"/>
      <c r="AA3"/>
      <c r="AB3"/>
      <c r="AC3"/>
      <c r="AD3"/>
      <c r="AE3"/>
      <c r="AF3"/>
    </row>
    <row r="4" spans="1:32" ht="15" thickBot="1" x14ac:dyDescent="0.4">
      <c r="A4" s="715" t="s">
        <v>134</v>
      </c>
      <c r="B4" s="654"/>
      <c r="C4" s="654"/>
      <c r="D4" s="655"/>
      <c r="E4" s="667"/>
      <c r="F4" s="671"/>
      <c r="G4" s="671"/>
      <c r="H4" s="671"/>
      <c r="I4" s="671"/>
      <c r="J4" s="671"/>
      <c r="K4" s="671"/>
      <c r="L4" s="671"/>
      <c r="M4" s="656"/>
    </row>
    <row r="5" spans="1:32" ht="15" thickBot="1" x14ac:dyDescent="0.4">
      <c r="A5" s="653" t="s">
        <v>99</v>
      </c>
      <c r="B5" s="654"/>
      <c r="C5" s="654"/>
      <c r="D5" s="654"/>
      <c r="E5" s="654"/>
      <c r="F5" s="654"/>
      <c r="G5" s="655"/>
      <c r="H5" s="221" t="s">
        <v>137</v>
      </c>
      <c r="I5" s="717" t="s">
        <v>100</v>
      </c>
      <c r="J5" s="671"/>
      <c r="K5" s="671"/>
      <c r="L5" s="671"/>
      <c r="M5" s="656"/>
    </row>
    <row r="6" spans="1:32" ht="15" thickBot="1" x14ac:dyDescent="0.4">
      <c r="A6" s="653" t="s">
        <v>133</v>
      </c>
      <c r="B6" s="654"/>
      <c r="C6" s="654"/>
      <c r="D6" s="654"/>
      <c r="E6" s="654"/>
      <c r="F6" s="654"/>
      <c r="G6" s="655"/>
      <c r="H6" s="225"/>
      <c r="I6" s="717"/>
      <c r="J6" s="671"/>
      <c r="K6" s="671"/>
      <c r="L6" s="671"/>
      <c r="M6" s="656"/>
    </row>
    <row r="7" spans="1:32" ht="15" thickBot="1" x14ac:dyDescent="0.4">
      <c r="A7" s="653" t="s">
        <v>172</v>
      </c>
      <c r="B7" s="654"/>
      <c r="C7" s="654"/>
      <c r="D7" s="654"/>
      <c r="E7" s="654"/>
      <c r="F7" s="654"/>
      <c r="G7" s="654"/>
      <c r="H7" s="654"/>
      <c r="I7" s="710"/>
      <c r="J7" s="711"/>
      <c r="K7" s="221" t="s">
        <v>137</v>
      </c>
      <c r="L7" s="226"/>
      <c r="M7" s="227"/>
    </row>
    <row r="8" spans="1:32" ht="15" thickBot="1" x14ac:dyDescent="0.4">
      <c r="A8" s="653" t="s">
        <v>107</v>
      </c>
      <c r="B8" s="654"/>
      <c r="C8" s="654"/>
      <c r="D8" s="654"/>
      <c r="E8" s="655"/>
      <c r="F8" s="221" t="s">
        <v>137</v>
      </c>
      <c r="G8" s="653" t="s">
        <v>174</v>
      </c>
      <c r="H8" s="655"/>
      <c r="I8" s="714"/>
      <c r="J8" s="654"/>
      <c r="K8" s="654"/>
      <c r="L8" s="654"/>
      <c r="M8" s="655"/>
    </row>
    <row r="9" spans="1:32" s="46" customFormat="1" ht="15" thickBot="1" x14ac:dyDescent="0.4">
      <c r="A9" s="653" t="s">
        <v>412</v>
      </c>
      <c r="B9" s="654"/>
      <c r="C9" s="654"/>
      <c r="D9" s="221" t="s">
        <v>137</v>
      </c>
      <c r="E9" s="228"/>
      <c r="I9" s="49"/>
      <c r="J9" s="49"/>
      <c r="K9" s="49"/>
      <c r="L9" s="49"/>
      <c r="M9" s="50"/>
      <c r="N9"/>
      <c r="O9"/>
      <c r="P9"/>
      <c r="Q9"/>
      <c r="R9"/>
      <c r="S9"/>
      <c r="T9"/>
      <c r="U9"/>
      <c r="V9"/>
      <c r="W9"/>
      <c r="X9"/>
      <c r="Y9"/>
      <c r="Z9"/>
      <c r="AA9"/>
      <c r="AB9"/>
      <c r="AC9"/>
      <c r="AD9"/>
      <c r="AE9"/>
      <c r="AF9"/>
    </row>
    <row r="10" spans="1:32" x14ac:dyDescent="0.35">
      <c r="D10" s="48"/>
      <c r="I10" s="48"/>
      <c r="J10" s="48"/>
      <c r="K10" s="48"/>
      <c r="L10" s="48"/>
      <c r="M10" s="48"/>
    </row>
    <row r="11" spans="1:32" ht="16" thickBot="1" x14ac:dyDescent="0.4">
      <c r="A11" s="38" t="s">
        <v>15</v>
      </c>
      <c r="B11" s="37"/>
      <c r="C11" s="37"/>
      <c r="D11" s="37"/>
      <c r="H11" s="38" t="s">
        <v>80</v>
      </c>
      <c r="I11" s="4"/>
      <c r="J11" s="4"/>
      <c r="K11" s="4"/>
    </row>
    <row r="12" spans="1:32" ht="26.5" thickBot="1" x14ac:dyDescent="0.4">
      <c r="A12" s="396" t="s">
        <v>27</v>
      </c>
      <c r="B12" s="397" t="s">
        <v>63</v>
      </c>
      <c r="C12" s="397" t="s">
        <v>64</v>
      </c>
      <c r="D12" s="397" t="s">
        <v>94</v>
      </c>
      <c r="E12" s="351" t="s">
        <v>96</v>
      </c>
      <c r="F12" s="351" t="s">
        <v>97</v>
      </c>
      <c r="G12" s="398" t="s">
        <v>175</v>
      </c>
      <c r="I12" s="294" t="s">
        <v>27</v>
      </c>
      <c r="J12" s="295" t="s">
        <v>63</v>
      </c>
      <c r="K12" s="295" t="s">
        <v>64</v>
      </c>
      <c r="L12" s="295" t="s">
        <v>94</v>
      </c>
      <c r="M12" s="296" t="s">
        <v>175</v>
      </c>
    </row>
    <row r="13" spans="1:32" ht="15.5" x14ac:dyDescent="0.35">
      <c r="A13" s="389"/>
      <c r="B13" s="390"/>
      <c r="C13" s="391"/>
      <c r="D13" s="392"/>
      <c r="E13" s="393"/>
      <c r="F13" s="394"/>
      <c r="G13" s="395"/>
      <c r="I13" s="297"/>
      <c r="J13" s="292"/>
      <c r="K13" s="311"/>
      <c r="L13" s="314"/>
      <c r="M13" s="315"/>
    </row>
    <row r="14" spans="1:32" ht="15.5" x14ac:dyDescent="0.35">
      <c r="A14" s="359"/>
      <c r="B14" s="384"/>
      <c r="C14" s="372"/>
      <c r="D14" s="293"/>
      <c r="E14" s="385"/>
      <c r="F14" s="386"/>
      <c r="G14" s="368"/>
      <c r="I14" s="297"/>
      <c r="J14" s="311"/>
      <c r="K14" s="314"/>
      <c r="L14" s="314"/>
      <c r="M14" s="315"/>
    </row>
    <row r="15" spans="1:32" ht="16.5" customHeight="1" thickBot="1" x14ac:dyDescent="0.4">
      <c r="A15" s="360"/>
      <c r="B15" s="375"/>
      <c r="C15" s="376"/>
      <c r="D15" s="298"/>
      <c r="E15" s="379"/>
      <c r="F15" s="387"/>
      <c r="G15" s="369"/>
      <c r="I15" s="361"/>
      <c r="J15" s="362"/>
      <c r="K15" s="367"/>
      <c r="L15" s="367"/>
      <c r="M15" s="366"/>
    </row>
    <row r="16" spans="1:32" ht="16.5" customHeight="1" x14ac:dyDescent="0.35">
      <c r="A16" s="361"/>
      <c r="B16" s="362"/>
      <c r="C16" s="362"/>
      <c r="D16" s="363"/>
      <c r="E16" s="364"/>
      <c r="F16" s="365"/>
      <c r="G16" s="366"/>
      <c r="I16" s="361"/>
      <c r="J16" s="362"/>
      <c r="K16" s="367"/>
      <c r="L16" s="367"/>
      <c r="M16" s="366"/>
    </row>
    <row r="17" spans="1:13" ht="16.5" customHeight="1" x14ac:dyDescent="0.35">
      <c r="A17" s="361"/>
      <c r="B17" s="362"/>
      <c r="C17" s="362"/>
      <c r="D17" s="363"/>
      <c r="E17" s="364"/>
      <c r="F17" s="365"/>
      <c r="G17" s="366"/>
      <c r="I17" s="361"/>
      <c r="J17" s="362"/>
      <c r="K17" s="367"/>
      <c r="L17" s="367"/>
      <c r="M17" s="366"/>
    </row>
    <row r="18" spans="1:13" x14ac:dyDescent="0.35">
      <c r="A18" s="3"/>
      <c r="B18" s="3"/>
      <c r="C18" s="3"/>
      <c r="D18" s="3"/>
    </row>
    <row r="19" spans="1:13" ht="15" thickBot="1" x14ac:dyDescent="0.4">
      <c r="A19" s="38" t="s">
        <v>16</v>
      </c>
      <c r="B19" s="3"/>
      <c r="C19" s="3"/>
      <c r="D19" s="3"/>
    </row>
    <row r="20" spans="1:13" ht="26" x14ac:dyDescent="0.35">
      <c r="A20" s="294" t="s">
        <v>27</v>
      </c>
      <c r="B20" s="295" t="s">
        <v>63</v>
      </c>
      <c r="C20" s="295" t="s">
        <v>64</v>
      </c>
      <c r="D20" s="295" t="s">
        <v>94</v>
      </c>
      <c r="E20" s="374" t="s">
        <v>96</v>
      </c>
      <c r="F20" s="374" t="s">
        <v>97</v>
      </c>
      <c r="G20" s="296" t="s">
        <v>175</v>
      </c>
    </row>
    <row r="21" spans="1:13" ht="15.5" x14ac:dyDescent="0.35">
      <c r="A21" s="359"/>
      <c r="B21" s="371"/>
      <c r="C21" s="372"/>
      <c r="D21" s="293"/>
      <c r="E21" s="377"/>
      <c r="F21" s="378"/>
      <c r="G21" s="368"/>
    </row>
    <row r="22" spans="1:13" ht="15.5" x14ac:dyDescent="0.35">
      <c r="A22" s="359"/>
      <c r="B22" s="371"/>
      <c r="C22" s="372"/>
      <c r="D22" s="293"/>
      <c r="E22" s="377"/>
      <c r="F22" s="378"/>
      <c r="G22" s="368"/>
    </row>
    <row r="23" spans="1:13" ht="15.5" x14ac:dyDescent="0.35">
      <c r="A23" s="359"/>
      <c r="B23" s="371"/>
      <c r="C23" s="373"/>
      <c r="D23" s="293"/>
      <c r="E23" s="377"/>
      <c r="F23" s="378"/>
      <c r="G23" s="368"/>
    </row>
    <row r="24" spans="1:13" ht="16" thickBot="1" x14ac:dyDescent="0.4">
      <c r="A24" s="360"/>
      <c r="B24" s="375"/>
      <c r="C24" s="376"/>
      <c r="D24" s="370"/>
      <c r="E24" s="379"/>
      <c r="F24" s="380"/>
      <c r="G24" s="369"/>
    </row>
    <row r="26" spans="1:13" ht="15.5" x14ac:dyDescent="0.35">
      <c r="A26" s="4"/>
      <c r="B26" s="4"/>
      <c r="C26" s="4"/>
      <c r="D26" s="4"/>
    </row>
    <row r="27" spans="1:13" ht="16" thickBot="1" x14ac:dyDescent="0.4">
      <c r="A27" s="38" t="s">
        <v>77</v>
      </c>
      <c r="B27" s="4"/>
      <c r="C27" s="4"/>
      <c r="D27" s="4"/>
    </row>
    <row r="28" spans="1:13" ht="26" x14ac:dyDescent="0.35">
      <c r="A28" s="294" t="s">
        <v>27</v>
      </c>
      <c r="B28" s="295" t="s">
        <v>63</v>
      </c>
      <c r="C28" s="295" t="s">
        <v>64</v>
      </c>
      <c r="D28" s="295" t="s">
        <v>94</v>
      </c>
      <c r="E28" s="374" t="s">
        <v>96</v>
      </c>
      <c r="F28" s="374" t="s">
        <v>97</v>
      </c>
      <c r="G28" s="296" t="s">
        <v>175</v>
      </c>
    </row>
    <row r="29" spans="1:13" ht="15.5" x14ac:dyDescent="0.35">
      <c r="A29" s="359"/>
      <c r="B29" s="371"/>
      <c r="C29" s="372"/>
      <c r="D29" s="293"/>
      <c r="E29" s="377"/>
      <c r="F29" s="378"/>
      <c r="G29" s="368"/>
    </row>
    <row r="30" spans="1:13" ht="15.5" x14ac:dyDescent="0.35">
      <c r="A30" s="359"/>
      <c r="B30" s="371"/>
      <c r="C30" s="372"/>
      <c r="D30" s="293"/>
      <c r="E30" s="377"/>
      <c r="F30" s="378"/>
      <c r="G30" s="368"/>
    </row>
    <row r="31" spans="1:13" ht="15.5" x14ac:dyDescent="0.35">
      <c r="A31" s="359"/>
      <c r="B31" s="371"/>
      <c r="C31" s="373"/>
      <c r="D31" s="293"/>
      <c r="E31" s="377"/>
      <c r="F31" s="378"/>
      <c r="G31" s="368"/>
    </row>
    <row r="32" spans="1:13" ht="16" thickBot="1" x14ac:dyDescent="0.4">
      <c r="A32" s="360"/>
      <c r="B32" s="375"/>
      <c r="C32" s="376"/>
      <c r="D32" s="310"/>
      <c r="E32" s="379"/>
      <c r="F32" s="380"/>
      <c r="G32" s="369"/>
    </row>
  </sheetData>
  <mergeCells count="13">
    <mergeCell ref="A9:C9"/>
    <mergeCell ref="A7:J7"/>
    <mergeCell ref="E1:G1"/>
    <mergeCell ref="A8:E8"/>
    <mergeCell ref="G8:H8"/>
    <mergeCell ref="I8:M8"/>
    <mergeCell ref="A3:D3"/>
    <mergeCell ref="A4:D4"/>
    <mergeCell ref="E4:M4"/>
    <mergeCell ref="A5:G5"/>
    <mergeCell ref="I5:M5"/>
    <mergeCell ref="A6:G6"/>
    <mergeCell ref="I6:M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LISTS!$I$13:$I$15</xm:f>
          </x14:formula1>
          <xm:sqref>E3 H5 K7 F8 D9:D10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M87"/>
  <sheetViews>
    <sheetView workbookViewId="0">
      <selection activeCell="L11" sqref="L11"/>
    </sheetView>
  </sheetViews>
  <sheetFormatPr defaultRowHeight="14.5" x14ac:dyDescent="0.35"/>
  <cols>
    <col min="1" max="1" width="32.1796875" customWidth="1"/>
    <col min="2" max="2" width="15.453125" customWidth="1"/>
    <col min="3" max="3" width="21.1796875" customWidth="1"/>
    <col min="4" max="4" width="21.81640625" customWidth="1"/>
    <col min="5" max="5" width="30.453125" customWidth="1"/>
    <col min="6" max="6" width="14.453125" customWidth="1"/>
    <col min="7" max="7" width="11.453125" customWidth="1"/>
    <col min="8" max="8" width="13" customWidth="1"/>
    <col min="9" max="9" width="11" customWidth="1"/>
  </cols>
  <sheetData>
    <row r="1" spans="1:13" ht="109.5" customHeight="1" x14ac:dyDescent="0.35">
      <c r="B1" s="737" t="s">
        <v>186</v>
      </c>
      <c r="C1" s="737"/>
      <c r="D1" s="737"/>
      <c r="E1" s="737"/>
      <c r="F1" s="737"/>
      <c r="G1" s="737"/>
      <c r="H1" s="737"/>
      <c r="I1" s="737"/>
    </row>
    <row r="2" spans="1:13" ht="97.5" customHeight="1" x14ac:dyDescent="0.35">
      <c r="A2" s="719" t="s">
        <v>187</v>
      </c>
      <c r="B2" s="719"/>
      <c r="C2" s="719"/>
      <c r="D2" s="719"/>
      <c r="E2" s="719"/>
      <c r="F2" s="719"/>
      <c r="G2" s="719"/>
      <c r="H2" s="719"/>
      <c r="I2" s="719"/>
    </row>
    <row r="3" spans="1:13" ht="18" x14ac:dyDescent="0.5">
      <c r="A3" s="720" t="s">
        <v>188</v>
      </c>
      <c r="B3" s="721"/>
      <c r="C3" s="68" t="s">
        <v>189</v>
      </c>
      <c r="D3" s="69" t="s">
        <v>190</v>
      </c>
      <c r="E3" s="70" t="s">
        <v>1</v>
      </c>
      <c r="F3" s="70" t="s">
        <v>191</v>
      </c>
      <c r="L3" s="71"/>
      <c r="M3" t="s">
        <v>192</v>
      </c>
    </row>
    <row r="4" spans="1:13" ht="15.5" x14ac:dyDescent="0.35">
      <c r="A4" s="722" t="s">
        <v>243</v>
      </c>
      <c r="B4" s="723"/>
      <c r="C4" s="72" t="str">
        <f>+Application!B10</f>
        <v>Amerigo Insurance Agency</v>
      </c>
      <c r="D4" s="72" t="str">
        <f>+Application!E10</f>
        <v>Parmjit Dhami</v>
      </c>
      <c r="E4" s="72" t="str">
        <f>+Application!G10</f>
        <v>parm@aiazone.net</v>
      </c>
      <c r="F4" s="72" t="str">
        <f>+Application!J10</f>
        <v>530-290-1633</v>
      </c>
      <c r="L4" s="73"/>
      <c r="M4" t="s">
        <v>194</v>
      </c>
    </row>
    <row r="5" spans="1:13" ht="18" x14ac:dyDescent="0.5">
      <c r="A5" s="724" t="s">
        <v>195</v>
      </c>
      <c r="B5" s="725"/>
      <c r="C5" s="726" t="s">
        <v>196</v>
      </c>
      <c r="D5" s="727"/>
      <c r="E5" s="727"/>
      <c r="F5" s="728"/>
      <c r="G5" s="74"/>
      <c r="L5" s="75"/>
      <c r="M5" t="s">
        <v>197</v>
      </c>
    </row>
    <row r="6" spans="1:13" ht="15.5" x14ac:dyDescent="0.35">
      <c r="A6" s="729" t="str">
        <f>+Application!B12</f>
        <v>Western Reload Inc</v>
      </c>
      <c r="B6" s="730"/>
      <c r="C6" s="76" t="str">
        <f>+Application!B14</f>
        <v xml:space="preserve">1250 Market ST STE A </v>
      </c>
      <c r="D6" s="77" t="str">
        <f>+Application!E14</f>
        <v>Yuba City</v>
      </c>
      <c r="E6" s="77" t="str">
        <f>+Application!G14</f>
        <v>CA</v>
      </c>
      <c r="F6" s="77">
        <f>+Application!H14</f>
        <v>95991</v>
      </c>
    </row>
    <row r="7" spans="1:13" ht="17" x14ac:dyDescent="0.5">
      <c r="A7" s="731" t="s">
        <v>198</v>
      </c>
      <c r="B7" s="731"/>
      <c r="C7" s="68" t="s">
        <v>199</v>
      </c>
      <c r="D7" s="78" t="s">
        <v>200</v>
      </c>
      <c r="E7" s="79" t="s">
        <v>201</v>
      </c>
      <c r="F7" s="78" t="s">
        <v>202</v>
      </c>
    </row>
    <row r="8" spans="1:13" ht="15.5" x14ac:dyDescent="0.35">
      <c r="A8" s="732" t="str">
        <f>+Application!J16</f>
        <v>Harjit Singh Bassi</v>
      </c>
      <c r="B8" s="733"/>
      <c r="C8" s="80" t="str">
        <f>+Application!N16</f>
        <v xml:space="preserve">(530) 799-5558 </v>
      </c>
      <c r="D8" s="81" t="str">
        <f>+Application!L16</f>
        <v>ADMIN@WESTERNRELOADINC.COM</v>
      </c>
      <c r="E8" s="82">
        <f>+Application!L10</f>
        <v>45695</v>
      </c>
      <c r="F8" s="83"/>
    </row>
    <row r="9" spans="1:13" ht="15.5" x14ac:dyDescent="0.35">
      <c r="A9" s="84"/>
      <c r="B9" s="85"/>
      <c r="C9" s="86"/>
      <c r="D9" s="86"/>
      <c r="E9" s="87"/>
      <c r="F9" s="88"/>
      <c r="G9" s="88"/>
      <c r="H9" s="88"/>
      <c r="I9" s="88"/>
    </row>
    <row r="10" spans="1:13" ht="15.5" x14ac:dyDescent="0.35">
      <c r="A10" s="89"/>
      <c r="B10" s="90"/>
      <c r="C10" s="91"/>
      <c r="D10" s="91"/>
      <c r="E10" s="92"/>
      <c r="F10" s="93"/>
      <c r="G10" s="93"/>
      <c r="H10" s="93"/>
      <c r="I10" s="93"/>
    </row>
    <row r="11" spans="1:13" ht="18" x14ac:dyDescent="0.5">
      <c r="A11" s="734" t="s">
        <v>203</v>
      </c>
      <c r="B11" s="735"/>
      <c r="C11" s="735"/>
      <c r="D11" s="735"/>
      <c r="E11" s="736"/>
      <c r="F11" s="734" t="s">
        <v>204</v>
      </c>
      <c r="G11" s="735"/>
      <c r="H11" s="735"/>
      <c r="I11" s="736"/>
    </row>
    <row r="12" spans="1:13" ht="18" x14ac:dyDescent="0.5">
      <c r="A12" s="70" t="s">
        <v>205</v>
      </c>
      <c r="B12" s="70" t="s">
        <v>206</v>
      </c>
      <c r="C12" s="70" t="s">
        <v>207</v>
      </c>
      <c r="D12" s="70" t="s">
        <v>208</v>
      </c>
      <c r="E12" s="70" t="s">
        <v>209</v>
      </c>
      <c r="F12" s="94" t="s">
        <v>210</v>
      </c>
      <c r="G12" s="94" t="s">
        <v>211</v>
      </c>
      <c r="H12" s="95" t="s">
        <v>212</v>
      </c>
      <c r="I12" s="94" t="s">
        <v>213</v>
      </c>
    </row>
    <row r="13" spans="1:13" ht="15.5" x14ac:dyDescent="0.35">
      <c r="A13" s="96">
        <v>1</v>
      </c>
      <c r="B13" s="73">
        <f>+' SCHEDULE'!C5</f>
        <v>0</v>
      </c>
      <c r="C13" s="97">
        <f>+' SCHEDULE'!F5</f>
        <v>0</v>
      </c>
      <c r="D13" s="73">
        <f>+' SCHEDULE'!B5</f>
        <v>0</v>
      </c>
      <c r="E13" s="97" t="str">
        <f>+' SCHEDULE'!E5</f>
        <v>See Attached</v>
      </c>
      <c r="F13" s="98" t="str">
        <f t="shared" ref="F13" si="0">IF(B13=0,"No","Yes")</f>
        <v>No</v>
      </c>
      <c r="G13" s="119" t="s">
        <v>243</v>
      </c>
      <c r="H13" s="119" t="s">
        <v>243</v>
      </c>
      <c r="I13" s="119" t="s">
        <v>243</v>
      </c>
    </row>
    <row r="14" spans="1:13" ht="15.5" x14ac:dyDescent="0.35">
      <c r="A14" s="96" t="e">
        <f t="shared" ref="A14:A15" si="1">IF(B14=0,"",A13+1)</f>
        <v>#REF!</v>
      </c>
      <c r="B14" s="73" t="e">
        <f>+' SCHEDULE'!#REF!</f>
        <v>#REF!</v>
      </c>
      <c r="C14" s="97" t="e">
        <f>+' SCHEDULE'!#REF!</f>
        <v>#REF!</v>
      </c>
      <c r="D14" s="73" t="e">
        <f>+' SCHEDULE'!#REF!</f>
        <v>#REF!</v>
      </c>
      <c r="E14" s="97" t="e">
        <f>+' SCHEDULE'!#REF!</f>
        <v>#REF!</v>
      </c>
      <c r="F14" s="98" t="e">
        <f t="shared" ref="F14:F34" si="2">IF(B14=0,"No","Yes")</f>
        <v>#REF!</v>
      </c>
      <c r="G14" s="119" t="s">
        <v>243</v>
      </c>
      <c r="H14" s="119" t="s">
        <v>243</v>
      </c>
      <c r="I14" s="119" t="s">
        <v>243</v>
      </c>
    </row>
    <row r="15" spans="1:13" ht="15.5" x14ac:dyDescent="0.35">
      <c r="A15" s="96" t="e">
        <f t="shared" si="1"/>
        <v>#REF!</v>
      </c>
      <c r="B15" s="73" t="e">
        <f>+' SCHEDULE'!#REF!</f>
        <v>#REF!</v>
      </c>
      <c r="C15" s="97" t="e">
        <f>+' SCHEDULE'!#REF!</f>
        <v>#REF!</v>
      </c>
      <c r="D15" s="73" t="e">
        <f>+' SCHEDULE'!#REF!</f>
        <v>#REF!</v>
      </c>
      <c r="E15" s="97" t="e">
        <f>+' SCHEDULE'!#REF!</f>
        <v>#REF!</v>
      </c>
      <c r="F15" s="98" t="e">
        <f t="shared" si="2"/>
        <v>#REF!</v>
      </c>
      <c r="G15" s="119" t="s">
        <v>243</v>
      </c>
      <c r="H15" s="119" t="s">
        <v>243</v>
      </c>
      <c r="I15" s="119" t="s">
        <v>243</v>
      </c>
    </row>
    <row r="16" spans="1:13" ht="15.5" x14ac:dyDescent="0.35">
      <c r="A16" s="96" t="e">
        <f>IF(B16=0,"",A15+1)</f>
        <v>#REF!</v>
      </c>
      <c r="B16" s="73" t="e">
        <f>+' SCHEDULE'!#REF!</f>
        <v>#REF!</v>
      </c>
      <c r="C16" s="97" t="e">
        <f>+' SCHEDULE'!#REF!</f>
        <v>#REF!</v>
      </c>
      <c r="D16" s="73" t="e">
        <f>+' SCHEDULE'!#REF!</f>
        <v>#REF!</v>
      </c>
      <c r="E16" s="97" t="e">
        <f>+' SCHEDULE'!#REF!</f>
        <v>#REF!</v>
      </c>
      <c r="F16" s="98" t="e">
        <f t="shared" si="2"/>
        <v>#REF!</v>
      </c>
      <c r="G16" s="119" t="s">
        <v>243</v>
      </c>
      <c r="H16" s="119" t="s">
        <v>243</v>
      </c>
      <c r="I16" s="119" t="s">
        <v>243</v>
      </c>
    </row>
    <row r="17" spans="1:9" ht="15.5" x14ac:dyDescent="0.35">
      <c r="A17" s="96" t="e">
        <f t="shared" ref="A17:A34" si="3">IF(B17=0,"",A16+1)</f>
        <v>#REF!</v>
      </c>
      <c r="B17" s="73" t="e">
        <f>+' SCHEDULE'!#REF!</f>
        <v>#REF!</v>
      </c>
      <c r="C17" s="97" t="e">
        <f>+' SCHEDULE'!#REF!</f>
        <v>#REF!</v>
      </c>
      <c r="D17" s="73" t="e">
        <f>+' SCHEDULE'!#REF!</f>
        <v>#REF!</v>
      </c>
      <c r="E17" s="97" t="e">
        <f>+' SCHEDULE'!#REF!</f>
        <v>#REF!</v>
      </c>
      <c r="F17" s="98" t="e">
        <f t="shared" si="2"/>
        <v>#REF!</v>
      </c>
      <c r="G17" s="119" t="s">
        <v>243</v>
      </c>
      <c r="H17" s="119" t="s">
        <v>243</v>
      </c>
      <c r="I17" s="119" t="s">
        <v>243</v>
      </c>
    </row>
    <row r="18" spans="1:9" ht="15.5" x14ac:dyDescent="0.35">
      <c r="A18" s="96" t="e">
        <f t="shared" si="3"/>
        <v>#REF!</v>
      </c>
      <c r="B18" s="73" t="e">
        <f>+' SCHEDULE'!#REF!</f>
        <v>#REF!</v>
      </c>
      <c r="C18" s="97" t="e">
        <f>+' SCHEDULE'!#REF!</f>
        <v>#REF!</v>
      </c>
      <c r="D18" s="73" t="e">
        <f>+' SCHEDULE'!#REF!</f>
        <v>#REF!</v>
      </c>
      <c r="E18" s="97" t="e">
        <f>+' SCHEDULE'!#REF!</f>
        <v>#REF!</v>
      </c>
      <c r="F18" s="98" t="e">
        <f t="shared" si="2"/>
        <v>#REF!</v>
      </c>
      <c r="G18" s="119" t="s">
        <v>243</v>
      </c>
      <c r="H18" s="119" t="s">
        <v>243</v>
      </c>
      <c r="I18" s="119" t="s">
        <v>243</v>
      </c>
    </row>
    <row r="19" spans="1:9" ht="15.5" x14ac:dyDescent="0.35">
      <c r="A19" s="96" t="e">
        <f t="shared" si="3"/>
        <v>#REF!</v>
      </c>
      <c r="B19" s="73" t="e">
        <f>+' SCHEDULE'!#REF!</f>
        <v>#REF!</v>
      </c>
      <c r="C19" s="97" t="e">
        <f>+' SCHEDULE'!#REF!</f>
        <v>#REF!</v>
      </c>
      <c r="D19" s="73" t="e">
        <f>+' SCHEDULE'!#REF!</f>
        <v>#REF!</v>
      </c>
      <c r="E19" s="97" t="e">
        <f>+' SCHEDULE'!#REF!</f>
        <v>#REF!</v>
      </c>
      <c r="F19" s="98" t="e">
        <f t="shared" si="2"/>
        <v>#REF!</v>
      </c>
      <c r="G19" s="119" t="s">
        <v>243</v>
      </c>
      <c r="H19" s="119" t="s">
        <v>243</v>
      </c>
      <c r="I19" s="119" t="s">
        <v>243</v>
      </c>
    </row>
    <row r="20" spans="1:9" ht="15.5" x14ac:dyDescent="0.35">
      <c r="A20" s="96" t="e">
        <f t="shared" si="3"/>
        <v>#REF!</v>
      </c>
      <c r="B20" s="73" t="e">
        <f>+' SCHEDULE'!#REF!</f>
        <v>#REF!</v>
      </c>
      <c r="C20" s="97" t="e">
        <f>+' SCHEDULE'!#REF!</f>
        <v>#REF!</v>
      </c>
      <c r="D20" s="73" t="e">
        <f>+' SCHEDULE'!#REF!</f>
        <v>#REF!</v>
      </c>
      <c r="E20" s="97" t="e">
        <f>+' SCHEDULE'!#REF!</f>
        <v>#REF!</v>
      </c>
      <c r="F20" s="98" t="e">
        <f t="shared" si="2"/>
        <v>#REF!</v>
      </c>
      <c r="G20" s="119" t="s">
        <v>243</v>
      </c>
      <c r="H20" s="119" t="s">
        <v>243</v>
      </c>
      <c r="I20" s="119" t="s">
        <v>243</v>
      </c>
    </row>
    <row r="21" spans="1:9" ht="15.5" x14ac:dyDescent="0.35">
      <c r="A21" s="96" t="e">
        <f t="shared" si="3"/>
        <v>#REF!</v>
      </c>
      <c r="B21" s="73" t="e">
        <f>+' SCHEDULE'!#REF!</f>
        <v>#REF!</v>
      </c>
      <c r="C21" s="97" t="e">
        <f>+' SCHEDULE'!#REF!</f>
        <v>#REF!</v>
      </c>
      <c r="D21" s="73" t="e">
        <f>+' SCHEDULE'!#REF!</f>
        <v>#REF!</v>
      </c>
      <c r="E21" s="97" t="e">
        <f>+' SCHEDULE'!#REF!</f>
        <v>#REF!</v>
      </c>
      <c r="F21" s="98" t="e">
        <f t="shared" si="2"/>
        <v>#REF!</v>
      </c>
      <c r="G21" s="119" t="s">
        <v>243</v>
      </c>
      <c r="H21" s="119" t="s">
        <v>243</v>
      </c>
      <c r="I21" s="119" t="s">
        <v>243</v>
      </c>
    </row>
    <row r="22" spans="1:9" ht="15.5" x14ac:dyDescent="0.35">
      <c r="A22" s="96" t="e">
        <f t="shared" si="3"/>
        <v>#REF!</v>
      </c>
      <c r="B22" s="73" t="e">
        <f>+' SCHEDULE'!#REF!</f>
        <v>#REF!</v>
      </c>
      <c r="C22" s="97" t="e">
        <f>+' SCHEDULE'!#REF!</f>
        <v>#REF!</v>
      </c>
      <c r="D22" s="73" t="e">
        <f>+' SCHEDULE'!#REF!</f>
        <v>#REF!</v>
      </c>
      <c r="E22" s="97" t="e">
        <f>+' SCHEDULE'!#REF!</f>
        <v>#REF!</v>
      </c>
      <c r="F22" s="98" t="e">
        <f t="shared" si="2"/>
        <v>#REF!</v>
      </c>
      <c r="G22" s="119" t="s">
        <v>243</v>
      </c>
      <c r="H22" s="119" t="s">
        <v>243</v>
      </c>
      <c r="I22" s="119" t="s">
        <v>243</v>
      </c>
    </row>
    <row r="23" spans="1:9" ht="15.5" x14ac:dyDescent="0.35">
      <c r="A23" s="96" t="e">
        <f t="shared" si="3"/>
        <v>#REF!</v>
      </c>
      <c r="B23" s="73" t="e">
        <f>+' SCHEDULE'!#REF!</f>
        <v>#REF!</v>
      </c>
      <c r="C23" s="97" t="e">
        <f>+' SCHEDULE'!#REF!</f>
        <v>#REF!</v>
      </c>
      <c r="D23" s="73" t="e">
        <f>+' SCHEDULE'!#REF!</f>
        <v>#REF!</v>
      </c>
      <c r="E23" s="97" t="e">
        <f>+' SCHEDULE'!#REF!</f>
        <v>#REF!</v>
      </c>
      <c r="F23" s="98" t="e">
        <f t="shared" si="2"/>
        <v>#REF!</v>
      </c>
      <c r="G23" s="119" t="s">
        <v>243</v>
      </c>
      <c r="H23" s="119" t="s">
        <v>243</v>
      </c>
      <c r="I23" s="119" t="s">
        <v>243</v>
      </c>
    </row>
    <row r="24" spans="1:9" ht="15.5" x14ac:dyDescent="0.35">
      <c r="A24" s="96" t="e">
        <f t="shared" si="3"/>
        <v>#REF!</v>
      </c>
      <c r="B24" s="73" t="e">
        <f>+' SCHEDULE'!#REF!</f>
        <v>#REF!</v>
      </c>
      <c r="C24" s="97" t="e">
        <f>+' SCHEDULE'!#REF!</f>
        <v>#REF!</v>
      </c>
      <c r="D24" s="73" t="e">
        <f>+' SCHEDULE'!#REF!</f>
        <v>#REF!</v>
      </c>
      <c r="E24" s="97" t="e">
        <f>+' SCHEDULE'!#REF!</f>
        <v>#REF!</v>
      </c>
      <c r="F24" s="98" t="e">
        <f t="shared" si="2"/>
        <v>#REF!</v>
      </c>
      <c r="G24" s="119" t="s">
        <v>243</v>
      </c>
      <c r="H24" s="119" t="s">
        <v>243</v>
      </c>
      <c r="I24" s="119" t="s">
        <v>243</v>
      </c>
    </row>
    <row r="25" spans="1:9" ht="15.5" x14ac:dyDescent="0.35">
      <c r="A25" s="96" t="e">
        <f t="shared" si="3"/>
        <v>#REF!</v>
      </c>
      <c r="B25" s="73" t="e">
        <f>+' SCHEDULE'!#REF!</f>
        <v>#REF!</v>
      </c>
      <c r="C25" s="97" t="e">
        <f>+' SCHEDULE'!#REF!</f>
        <v>#REF!</v>
      </c>
      <c r="D25" s="73" t="e">
        <f>+' SCHEDULE'!#REF!</f>
        <v>#REF!</v>
      </c>
      <c r="E25" s="97" t="e">
        <f>+' SCHEDULE'!#REF!</f>
        <v>#REF!</v>
      </c>
      <c r="F25" s="98" t="e">
        <f t="shared" si="2"/>
        <v>#REF!</v>
      </c>
      <c r="G25" s="119" t="s">
        <v>243</v>
      </c>
      <c r="H25" s="119" t="s">
        <v>243</v>
      </c>
      <c r="I25" s="119" t="s">
        <v>243</v>
      </c>
    </row>
    <row r="26" spans="1:9" ht="15.5" x14ac:dyDescent="0.35">
      <c r="A26" s="96" t="e">
        <f t="shared" si="3"/>
        <v>#REF!</v>
      </c>
      <c r="B26" s="73" t="e">
        <f>+' SCHEDULE'!#REF!</f>
        <v>#REF!</v>
      </c>
      <c r="C26" s="97" t="e">
        <f>+' SCHEDULE'!#REF!</f>
        <v>#REF!</v>
      </c>
      <c r="D26" s="73" t="e">
        <f>+' SCHEDULE'!#REF!</f>
        <v>#REF!</v>
      </c>
      <c r="E26" s="97" t="e">
        <f>+' SCHEDULE'!#REF!</f>
        <v>#REF!</v>
      </c>
      <c r="F26" s="98" t="e">
        <f t="shared" si="2"/>
        <v>#REF!</v>
      </c>
      <c r="G26" s="119" t="s">
        <v>243</v>
      </c>
      <c r="H26" s="119" t="s">
        <v>243</v>
      </c>
      <c r="I26" s="119" t="s">
        <v>243</v>
      </c>
    </row>
    <row r="27" spans="1:9" ht="15.5" x14ac:dyDescent="0.35">
      <c r="A27" s="96" t="e">
        <f t="shared" si="3"/>
        <v>#REF!</v>
      </c>
      <c r="B27" s="73" t="e">
        <f>+' SCHEDULE'!#REF!</f>
        <v>#REF!</v>
      </c>
      <c r="C27" s="97" t="e">
        <f>+' SCHEDULE'!#REF!</f>
        <v>#REF!</v>
      </c>
      <c r="D27" s="73" t="e">
        <f>+' SCHEDULE'!#REF!</f>
        <v>#REF!</v>
      </c>
      <c r="E27" s="97" t="e">
        <f>+' SCHEDULE'!#REF!</f>
        <v>#REF!</v>
      </c>
      <c r="F27" s="98" t="e">
        <f t="shared" si="2"/>
        <v>#REF!</v>
      </c>
      <c r="G27" s="119" t="s">
        <v>243</v>
      </c>
      <c r="H27" s="119" t="s">
        <v>243</v>
      </c>
      <c r="I27" s="119" t="s">
        <v>243</v>
      </c>
    </row>
    <row r="28" spans="1:9" ht="15.5" x14ac:dyDescent="0.35">
      <c r="A28" s="96" t="e">
        <f t="shared" si="3"/>
        <v>#REF!</v>
      </c>
      <c r="B28" s="73" t="e">
        <f>+' SCHEDULE'!#REF!</f>
        <v>#REF!</v>
      </c>
      <c r="C28" s="97" t="e">
        <f>+' SCHEDULE'!#REF!</f>
        <v>#REF!</v>
      </c>
      <c r="D28" s="73" t="e">
        <f>+' SCHEDULE'!#REF!</f>
        <v>#REF!</v>
      </c>
      <c r="E28" s="97" t="e">
        <f>+' SCHEDULE'!#REF!</f>
        <v>#REF!</v>
      </c>
      <c r="F28" s="98" t="e">
        <f t="shared" si="2"/>
        <v>#REF!</v>
      </c>
      <c r="G28" s="119" t="s">
        <v>243</v>
      </c>
      <c r="H28" s="119" t="s">
        <v>243</v>
      </c>
      <c r="I28" s="119" t="s">
        <v>243</v>
      </c>
    </row>
    <row r="29" spans="1:9" ht="15.5" x14ac:dyDescent="0.35">
      <c r="A29" s="96" t="e">
        <f t="shared" si="3"/>
        <v>#REF!</v>
      </c>
      <c r="B29" s="73" t="e">
        <f>+' SCHEDULE'!#REF!</f>
        <v>#REF!</v>
      </c>
      <c r="C29" s="97" t="e">
        <f>+' SCHEDULE'!#REF!</f>
        <v>#REF!</v>
      </c>
      <c r="D29" s="73" t="e">
        <f>+' SCHEDULE'!#REF!</f>
        <v>#REF!</v>
      </c>
      <c r="E29" s="97" t="e">
        <f>+' SCHEDULE'!#REF!</f>
        <v>#REF!</v>
      </c>
      <c r="F29" s="98" t="e">
        <f t="shared" si="2"/>
        <v>#REF!</v>
      </c>
      <c r="G29" s="119" t="s">
        <v>243</v>
      </c>
      <c r="H29" s="119" t="s">
        <v>243</v>
      </c>
      <c r="I29" s="119" t="s">
        <v>243</v>
      </c>
    </row>
    <row r="30" spans="1:9" ht="15.5" x14ac:dyDescent="0.35">
      <c r="A30" s="96" t="e">
        <f t="shared" si="3"/>
        <v>#REF!</v>
      </c>
      <c r="B30" s="73" t="e">
        <f>+' SCHEDULE'!#REF!</f>
        <v>#REF!</v>
      </c>
      <c r="C30" s="97" t="e">
        <f>+' SCHEDULE'!#REF!</f>
        <v>#REF!</v>
      </c>
      <c r="D30" s="73" t="e">
        <f>+' SCHEDULE'!#REF!</f>
        <v>#REF!</v>
      </c>
      <c r="E30" s="97" t="e">
        <f>+' SCHEDULE'!#REF!</f>
        <v>#REF!</v>
      </c>
      <c r="F30" s="98" t="e">
        <f t="shared" si="2"/>
        <v>#REF!</v>
      </c>
      <c r="G30" s="119" t="s">
        <v>243</v>
      </c>
      <c r="H30" s="119" t="s">
        <v>243</v>
      </c>
      <c r="I30" s="119" t="s">
        <v>243</v>
      </c>
    </row>
    <row r="31" spans="1:9" ht="15.5" x14ac:dyDescent="0.35">
      <c r="A31" s="96" t="e">
        <f t="shared" si="3"/>
        <v>#REF!</v>
      </c>
      <c r="B31" s="73" t="e">
        <f>+' SCHEDULE'!#REF!</f>
        <v>#REF!</v>
      </c>
      <c r="C31" s="97" t="e">
        <f>+' SCHEDULE'!#REF!</f>
        <v>#REF!</v>
      </c>
      <c r="D31" s="73" t="e">
        <f>+' SCHEDULE'!#REF!</f>
        <v>#REF!</v>
      </c>
      <c r="E31" s="97" t="e">
        <f>+' SCHEDULE'!#REF!</f>
        <v>#REF!</v>
      </c>
      <c r="F31" s="98" t="e">
        <f t="shared" si="2"/>
        <v>#REF!</v>
      </c>
      <c r="G31" s="119" t="s">
        <v>243</v>
      </c>
      <c r="H31" s="119" t="s">
        <v>243</v>
      </c>
      <c r="I31" s="119" t="s">
        <v>243</v>
      </c>
    </row>
    <row r="32" spans="1:9" ht="15.5" x14ac:dyDescent="0.35">
      <c r="A32" s="96" t="e">
        <f t="shared" si="3"/>
        <v>#REF!</v>
      </c>
      <c r="B32" s="73" t="e">
        <f>+' SCHEDULE'!#REF!</f>
        <v>#REF!</v>
      </c>
      <c r="C32" s="97" t="e">
        <f>+' SCHEDULE'!#REF!</f>
        <v>#REF!</v>
      </c>
      <c r="D32" s="73" t="e">
        <f>+' SCHEDULE'!#REF!</f>
        <v>#REF!</v>
      </c>
      <c r="E32" s="97" t="e">
        <f>+' SCHEDULE'!#REF!</f>
        <v>#REF!</v>
      </c>
      <c r="F32" s="98" t="e">
        <f t="shared" si="2"/>
        <v>#REF!</v>
      </c>
      <c r="G32" s="119" t="s">
        <v>243</v>
      </c>
      <c r="H32" s="119" t="s">
        <v>243</v>
      </c>
      <c r="I32" s="119" t="s">
        <v>243</v>
      </c>
    </row>
    <row r="33" spans="1:9" ht="15.5" x14ac:dyDescent="0.35">
      <c r="A33" s="96" t="e">
        <f t="shared" si="3"/>
        <v>#REF!</v>
      </c>
      <c r="B33" s="73" t="e">
        <f>+' SCHEDULE'!#REF!</f>
        <v>#REF!</v>
      </c>
      <c r="C33" s="97" t="e">
        <f>+' SCHEDULE'!#REF!</f>
        <v>#REF!</v>
      </c>
      <c r="D33" s="73" t="e">
        <f>+' SCHEDULE'!#REF!</f>
        <v>#REF!</v>
      </c>
      <c r="E33" s="97" t="e">
        <f>+' SCHEDULE'!#REF!</f>
        <v>#REF!</v>
      </c>
      <c r="F33" s="98" t="e">
        <f t="shared" si="2"/>
        <v>#REF!</v>
      </c>
      <c r="G33" s="119" t="s">
        <v>243</v>
      </c>
      <c r="H33" s="119" t="s">
        <v>243</v>
      </c>
      <c r="I33" s="119" t="s">
        <v>243</v>
      </c>
    </row>
    <row r="34" spans="1:9" ht="15.5" x14ac:dyDescent="0.35">
      <c r="A34" s="96" t="e">
        <f t="shared" si="3"/>
        <v>#REF!</v>
      </c>
      <c r="B34" s="73" t="e">
        <f>+' SCHEDULE'!#REF!</f>
        <v>#REF!</v>
      </c>
      <c r="C34" s="97" t="e">
        <f>+' SCHEDULE'!#REF!</f>
        <v>#REF!</v>
      </c>
      <c r="D34" s="73" t="e">
        <f>+' SCHEDULE'!#REF!</f>
        <v>#REF!</v>
      </c>
      <c r="E34" s="97" t="e">
        <f>+' SCHEDULE'!#REF!</f>
        <v>#REF!</v>
      </c>
      <c r="F34" s="98" t="e">
        <f t="shared" si="2"/>
        <v>#REF!</v>
      </c>
      <c r="G34" s="119" t="s">
        <v>243</v>
      </c>
      <c r="H34" s="119" t="s">
        <v>243</v>
      </c>
      <c r="I34" s="119" t="s">
        <v>243</v>
      </c>
    </row>
    <row r="35" spans="1:9" ht="15.5" x14ac:dyDescent="0.35">
      <c r="A35" s="99"/>
      <c r="B35" s="88"/>
      <c r="C35" s="88"/>
      <c r="D35" s="88"/>
      <c r="E35" s="100"/>
      <c r="F35" s="101"/>
      <c r="G35" s="101"/>
      <c r="H35" s="102"/>
      <c r="I35" s="102"/>
    </row>
    <row r="36" spans="1:9" ht="15.5" x14ac:dyDescent="0.35">
      <c r="A36" s="99"/>
      <c r="B36" s="99"/>
      <c r="C36" s="99"/>
      <c r="D36" s="99"/>
      <c r="E36" s="113"/>
      <c r="F36" s="102"/>
      <c r="G36" s="102"/>
      <c r="H36" s="102"/>
      <c r="I36" s="102"/>
    </row>
    <row r="37" spans="1:9" ht="18" x14ac:dyDescent="0.5">
      <c r="A37" s="103"/>
      <c r="B37" s="718" t="s">
        <v>214</v>
      </c>
      <c r="C37" s="718"/>
      <c r="D37" s="718"/>
      <c r="E37" s="718"/>
      <c r="F37" s="718"/>
      <c r="G37" s="718"/>
      <c r="H37" s="718"/>
    </row>
    <row r="38" spans="1:9" ht="17" x14ac:dyDescent="0.5">
      <c r="A38" s="104"/>
      <c r="B38" s="105" t="s">
        <v>215</v>
      </c>
      <c r="C38" s="105" t="s">
        <v>216</v>
      </c>
      <c r="D38" s="106" t="s">
        <v>217</v>
      </c>
      <c r="E38" s="105" t="s">
        <v>218</v>
      </c>
      <c r="F38" s="105" t="s">
        <v>29</v>
      </c>
      <c r="G38" s="105" t="s">
        <v>57</v>
      </c>
      <c r="H38" s="105" t="s">
        <v>236</v>
      </c>
    </row>
    <row r="39" spans="1:9" x14ac:dyDescent="0.35">
      <c r="A39" s="71">
        <v>1</v>
      </c>
      <c r="B39" s="107" t="e">
        <f>+'EMPLOYEE INFORMATION'!#REF!</f>
        <v>#REF!</v>
      </c>
      <c r="C39" s="73" t="e">
        <f>+'EMPLOYEE INFORMATION'!#REF!</f>
        <v>#REF!</v>
      </c>
      <c r="D39" s="73" t="e">
        <f>+'EMPLOYEE INFORMATION'!#REF!</f>
        <v>#REF!</v>
      </c>
      <c r="E39" s="108" t="e">
        <f>+'EMPLOYEE INFORMATION'!#REF!</f>
        <v>#REF!</v>
      </c>
      <c r="F39" s="108" t="e">
        <f>+'EMPLOYEE INFORMATION'!#REF!</f>
        <v>#REF!</v>
      </c>
      <c r="G39" s="108" t="e">
        <f>+'EMPLOYEE INFORMATION'!#REF!</f>
        <v>#REF!</v>
      </c>
      <c r="H39" s="73" t="e">
        <f>+'EMPLOYEE INFORMATION'!#REF!</f>
        <v>#REF!</v>
      </c>
    </row>
    <row r="40" spans="1:9" x14ac:dyDescent="0.35">
      <c r="A40" s="96">
        <f t="shared" ref="A40:A68" si="4">IF(B40=0,"",A39+1)</f>
        <v>2</v>
      </c>
      <c r="B40" s="107" t="str">
        <f>+'EMPLOYEE INFORMATION'!B29</f>
        <v>See Attached</v>
      </c>
      <c r="C40" s="73">
        <f>+'EMPLOYEE INFORMATION'!C29</f>
        <v>0</v>
      </c>
      <c r="D40" s="73">
        <f>+'EMPLOYEE INFORMATION'!D29</f>
        <v>0</v>
      </c>
      <c r="E40" s="108">
        <f>+'EMPLOYEE INFORMATION'!H29</f>
        <v>0</v>
      </c>
      <c r="F40" s="108">
        <f>+'EMPLOYEE INFORMATION'!E29</f>
        <v>0</v>
      </c>
      <c r="G40" s="108">
        <f>+'EMPLOYEE INFORMATION'!F29</f>
        <v>0</v>
      </c>
      <c r="H40" s="73">
        <f>+'EMPLOYEE INFORMATION'!G29</f>
        <v>0</v>
      </c>
    </row>
    <row r="41" spans="1:9" x14ac:dyDescent="0.35">
      <c r="A41" s="96" t="e">
        <f t="shared" si="4"/>
        <v>#REF!</v>
      </c>
      <c r="B41" s="107" t="e">
        <f>+'EMPLOYEE INFORMATION'!#REF!</f>
        <v>#REF!</v>
      </c>
      <c r="C41" s="73" t="e">
        <f>+'EMPLOYEE INFORMATION'!#REF!</f>
        <v>#REF!</v>
      </c>
      <c r="D41" s="73" t="e">
        <f>+'EMPLOYEE INFORMATION'!#REF!</f>
        <v>#REF!</v>
      </c>
      <c r="E41" s="108" t="e">
        <f>+'EMPLOYEE INFORMATION'!#REF!</f>
        <v>#REF!</v>
      </c>
      <c r="F41" s="108" t="e">
        <f>+'EMPLOYEE INFORMATION'!#REF!</f>
        <v>#REF!</v>
      </c>
      <c r="G41" s="108" t="e">
        <f>+'EMPLOYEE INFORMATION'!#REF!</f>
        <v>#REF!</v>
      </c>
      <c r="H41" s="73" t="e">
        <f>+'EMPLOYEE INFORMATION'!#REF!</f>
        <v>#REF!</v>
      </c>
    </row>
    <row r="42" spans="1:9" x14ac:dyDescent="0.35">
      <c r="A42" s="96" t="e">
        <f t="shared" si="4"/>
        <v>#REF!</v>
      </c>
      <c r="B42" s="107" t="e">
        <f>+'EMPLOYEE INFORMATION'!#REF!</f>
        <v>#REF!</v>
      </c>
      <c r="C42" s="73" t="e">
        <f>+'EMPLOYEE INFORMATION'!#REF!</f>
        <v>#REF!</v>
      </c>
      <c r="D42" s="73" t="e">
        <f>+'EMPLOYEE INFORMATION'!#REF!</f>
        <v>#REF!</v>
      </c>
      <c r="E42" s="108" t="e">
        <f>+'EMPLOYEE INFORMATION'!#REF!</f>
        <v>#REF!</v>
      </c>
      <c r="F42" s="108" t="e">
        <f>+'EMPLOYEE INFORMATION'!#REF!</f>
        <v>#REF!</v>
      </c>
      <c r="G42" s="108" t="e">
        <f>+'EMPLOYEE INFORMATION'!#REF!</f>
        <v>#REF!</v>
      </c>
      <c r="H42" s="73" t="e">
        <f>+'EMPLOYEE INFORMATION'!#REF!</f>
        <v>#REF!</v>
      </c>
    </row>
    <row r="43" spans="1:9" x14ac:dyDescent="0.35">
      <c r="A43" s="96" t="e">
        <f t="shared" si="4"/>
        <v>#REF!</v>
      </c>
      <c r="B43" s="107" t="e">
        <f>+'EMPLOYEE INFORMATION'!#REF!</f>
        <v>#REF!</v>
      </c>
      <c r="C43" s="73" t="e">
        <f>+'EMPLOYEE INFORMATION'!#REF!</f>
        <v>#REF!</v>
      </c>
      <c r="D43" s="73" t="e">
        <f>+'EMPLOYEE INFORMATION'!#REF!</f>
        <v>#REF!</v>
      </c>
      <c r="E43" s="108" t="e">
        <f>+'EMPLOYEE INFORMATION'!#REF!</f>
        <v>#REF!</v>
      </c>
      <c r="F43" s="108" t="e">
        <f>+'EMPLOYEE INFORMATION'!#REF!</f>
        <v>#REF!</v>
      </c>
      <c r="G43" s="108" t="e">
        <f>+'EMPLOYEE INFORMATION'!#REF!</f>
        <v>#REF!</v>
      </c>
      <c r="H43" s="73" t="e">
        <f>+'EMPLOYEE INFORMATION'!#REF!</f>
        <v>#REF!</v>
      </c>
    </row>
    <row r="44" spans="1:9" x14ac:dyDescent="0.35">
      <c r="A44" s="96" t="e">
        <f t="shared" si="4"/>
        <v>#REF!</v>
      </c>
      <c r="B44" s="107" t="e">
        <f>+'EMPLOYEE INFORMATION'!#REF!</f>
        <v>#REF!</v>
      </c>
      <c r="C44" s="73" t="e">
        <f>+'EMPLOYEE INFORMATION'!#REF!</f>
        <v>#REF!</v>
      </c>
      <c r="D44" s="73" t="e">
        <f>+'EMPLOYEE INFORMATION'!#REF!</f>
        <v>#REF!</v>
      </c>
      <c r="E44" s="108" t="e">
        <f>+'EMPLOYEE INFORMATION'!#REF!</f>
        <v>#REF!</v>
      </c>
      <c r="F44" s="108" t="e">
        <f>+'EMPLOYEE INFORMATION'!#REF!</f>
        <v>#REF!</v>
      </c>
      <c r="G44" s="108" t="e">
        <f>+'EMPLOYEE INFORMATION'!#REF!</f>
        <v>#REF!</v>
      </c>
      <c r="H44" s="73" t="e">
        <f>+'EMPLOYEE INFORMATION'!#REF!</f>
        <v>#REF!</v>
      </c>
    </row>
    <row r="45" spans="1:9" x14ac:dyDescent="0.35">
      <c r="A45" s="96" t="e">
        <f t="shared" si="4"/>
        <v>#REF!</v>
      </c>
      <c r="B45" s="107" t="e">
        <f>+'EMPLOYEE INFORMATION'!#REF!</f>
        <v>#REF!</v>
      </c>
      <c r="C45" s="73" t="e">
        <f>+'EMPLOYEE INFORMATION'!#REF!</f>
        <v>#REF!</v>
      </c>
      <c r="D45" s="73" t="e">
        <f>+'EMPLOYEE INFORMATION'!#REF!</f>
        <v>#REF!</v>
      </c>
      <c r="E45" s="108" t="e">
        <f>+'EMPLOYEE INFORMATION'!#REF!</f>
        <v>#REF!</v>
      </c>
      <c r="F45" s="108" t="e">
        <f>+'EMPLOYEE INFORMATION'!#REF!</f>
        <v>#REF!</v>
      </c>
      <c r="G45" s="108" t="e">
        <f>+'EMPLOYEE INFORMATION'!#REF!</f>
        <v>#REF!</v>
      </c>
      <c r="H45" s="73" t="e">
        <f>+'EMPLOYEE INFORMATION'!#REF!</f>
        <v>#REF!</v>
      </c>
    </row>
    <row r="46" spans="1:9" x14ac:dyDescent="0.35">
      <c r="A46" s="96" t="e">
        <f t="shared" si="4"/>
        <v>#REF!</v>
      </c>
      <c r="B46" s="107" t="e">
        <f>+'EMPLOYEE INFORMATION'!#REF!</f>
        <v>#REF!</v>
      </c>
      <c r="C46" s="73" t="e">
        <f>+'EMPLOYEE INFORMATION'!#REF!</f>
        <v>#REF!</v>
      </c>
      <c r="D46" s="73" t="e">
        <f>+'EMPLOYEE INFORMATION'!#REF!</f>
        <v>#REF!</v>
      </c>
      <c r="E46" s="108" t="e">
        <f>+'EMPLOYEE INFORMATION'!#REF!</f>
        <v>#REF!</v>
      </c>
      <c r="F46" s="108" t="e">
        <f>+'EMPLOYEE INFORMATION'!#REF!</f>
        <v>#REF!</v>
      </c>
      <c r="G46" s="108" t="e">
        <f>+'EMPLOYEE INFORMATION'!#REF!</f>
        <v>#REF!</v>
      </c>
      <c r="H46" s="73" t="e">
        <f>+'EMPLOYEE INFORMATION'!#REF!</f>
        <v>#REF!</v>
      </c>
    </row>
    <row r="47" spans="1:9" x14ac:dyDescent="0.35">
      <c r="A47" s="96" t="e">
        <f t="shared" si="4"/>
        <v>#REF!</v>
      </c>
      <c r="B47" s="107" t="e">
        <f>+'EMPLOYEE INFORMATION'!#REF!</f>
        <v>#REF!</v>
      </c>
      <c r="C47" s="73" t="e">
        <f>+'EMPLOYEE INFORMATION'!#REF!</f>
        <v>#REF!</v>
      </c>
      <c r="D47" s="73" t="e">
        <f>+'EMPLOYEE INFORMATION'!#REF!</f>
        <v>#REF!</v>
      </c>
      <c r="E47" s="108" t="e">
        <f>+'EMPLOYEE INFORMATION'!#REF!</f>
        <v>#REF!</v>
      </c>
      <c r="F47" s="108" t="e">
        <f>+'EMPLOYEE INFORMATION'!#REF!</f>
        <v>#REF!</v>
      </c>
      <c r="G47" s="108" t="e">
        <f>+'EMPLOYEE INFORMATION'!#REF!</f>
        <v>#REF!</v>
      </c>
      <c r="H47" s="73" t="e">
        <f>+'EMPLOYEE INFORMATION'!#REF!</f>
        <v>#REF!</v>
      </c>
    </row>
    <row r="48" spans="1:9" x14ac:dyDescent="0.35">
      <c r="A48" s="96" t="e">
        <f t="shared" si="4"/>
        <v>#REF!</v>
      </c>
      <c r="B48" s="107" t="e">
        <f>+'EMPLOYEE INFORMATION'!#REF!</f>
        <v>#REF!</v>
      </c>
      <c r="C48" s="73" t="e">
        <f>+'EMPLOYEE INFORMATION'!#REF!</f>
        <v>#REF!</v>
      </c>
      <c r="D48" s="73" t="e">
        <f>+'EMPLOYEE INFORMATION'!#REF!</f>
        <v>#REF!</v>
      </c>
      <c r="E48" s="108" t="e">
        <f>+'EMPLOYEE INFORMATION'!#REF!</f>
        <v>#REF!</v>
      </c>
      <c r="F48" s="108" t="e">
        <f>+'EMPLOYEE INFORMATION'!#REF!</f>
        <v>#REF!</v>
      </c>
      <c r="G48" s="108" t="e">
        <f>+'EMPLOYEE INFORMATION'!#REF!</f>
        <v>#REF!</v>
      </c>
      <c r="H48" s="73" t="e">
        <f>+'EMPLOYEE INFORMATION'!#REF!</f>
        <v>#REF!</v>
      </c>
    </row>
    <row r="49" spans="1:8" x14ac:dyDescent="0.35">
      <c r="A49" s="96" t="e">
        <f t="shared" si="4"/>
        <v>#REF!</v>
      </c>
      <c r="B49" s="107" t="e">
        <f>+'EMPLOYEE INFORMATION'!#REF!</f>
        <v>#REF!</v>
      </c>
      <c r="C49" s="73" t="e">
        <f>+'EMPLOYEE INFORMATION'!#REF!</f>
        <v>#REF!</v>
      </c>
      <c r="D49" s="73" t="e">
        <f>+'EMPLOYEE INFORMATION'!#REF!</f>
        <v>#REF!</v>
      </c>
      <c r="E49" s="108" t="e">
        <f>+'EMPLOYEE INFORMATION'!#REF!</f>
        <v>#REF!</v>
      </c>
      <c r="F49" s="108" t="e">
        <f>+'EMPLOYEE INFORMATION'!#REF!</f>
        <v>#REF!</v>
      </c>
      <c r="G49" s="108" t="e">
        <f>+'EMPLOYEE INFORMATION'!#REF!</f>
        <v>#REF!</v>
      </c>
      <c r="H49" s="73" t="e">
        <f>+'EMPLOYEE INFORMATION'!#REF!</f>
        <v>#REF!</v>
      </c>
    </row>
    <row r="50" spans="1:8" x14ac:dyDescent="0.35">
      <c r="A50" s="96" t="e">
        <f t="shared" si="4"/>
        <v>#REF!</v>
      </c>
      <c r="B50" s="107" t="e">
        <f>+'EMPLOYEE INFORMATION'!#REF!</f>
        <v>#REF!</v>
      </c>
      <c r="C50" s="73" t="e">
        <f>+'EMPLOYEE INFORMATION'!#REF!</f>
        <v>#REF!</v>
      </c>
      <c r="D50" s="73" t="e">
        <f>+'EMPLOYEE INFORMATION'!#REF!</f>
        <v>#REF!</v>
      </c>
      <c r="E50" s="108" t="e">
        <f>+'EMPLOYEE INFORMATION'!#REF!</f>
        <v>#REF!</v>
      </c>
      <c r="F50" s="108" t="e">
        <f>+'EMPLOYEE INFORMATION'!#REF!</f>
        <v>#REF!</v>
      </c>
      <c r="G50" s="108" t="e">
        <f>+'EMPLOYEE INFORMATION'!#REF!</f>
        <v>#REF!</v>
      </c>
      <c r="H50" s="73" t="e">
        <f>+'EMPLOYEE INFORMATION'!#REF!</f>
        <v>#REF!</v>
      </c>
    </row>
    <row r="51" spans="1:8" x14ac:dyDescent="0.35">
      <c r="A51" s="96" t="e">
        <f t="shared" si="4"/>
        <v>#REF!</v>
      </c>
      <c r="B51" s="107" t="e">
        <f>+'EMPLOYEE INFORMATION'!#REF!</f>
        <v>#REF!</v>
      </c>
      <c r="C51" s="73" t="e">
        <f>+'EMPLOYEE INFORMATION'!#REF!</f>
        <v>#REF!</v>
      </c>
      <c r="D51" s="73" t="e">
        <f>+'EMPLOYEE INFORMATION'!#REF!</f>
        <v>#REF!</v>
      </c>
      <c r="E51" s="108" t="e">
        <f>+'EMPLOYEE INFORMATION'!#REF!</f>
        <v>#REF!</v>
      </c>
      <c r="F51" s="108" t="e">
        <f>+'EMPLOYEE INFORMATION'!#REF!</f>
        <v>#REF!</v>
      </c>
      <c r="G51" s="108" t="e">
        <f>+'EMPLOYEE INFORMATION'!#REF!</f>
        <v>#REF!</v>
      </c>
      <c r="H51" s="73" t="e">
        <f>+'EMPLOYEE INFORMATION'!#REF!</f>
        <v>#REF!</v>
      </c>
    </row>
    <row r="52" spans="1:8" x14ac:dyDescent="0.35">
      <c r="A52" s="96" t="e">
        <f t="shared" si="4"/>
        <v>#REF!</v>
      </c>
      <c r="B52" s="107" t="e">
        <f>+'EMPLOYEE INFORMATION'!#REF!</f>
        <v>#REF!</v>
      </c>
      <c r="C52" s="73" t="e">
        <f>+'EMPLOYEE INFORMATION'!#REF!</f>
        <v>#REF!</v>
      </c>
      <c r="D52" s="73" t="e">
        <f>+'EMPLOYEE INFORMATION'!#REF!</f>
        <v>#REF!</v>
      </c>
      <c r="E52" s="108" t="e">
        <f>+'EMPLOYEE INFORMATION'!#REF!</f>
        <v>#REF!</v>
      </c>
      <c r="F52" s="108" t="e">
        <f>+'EMPLOYEE INFORMATION'!#REF!</f>
        <v>#REF!</v>
      </c>
      <c r="G52" s="108" t="e">
        <f>+'EMPLOYEE INFORMATION'!#REF!</f>
        <v>#REF!</v>
      </c>
      <c r="H52" s="73" t="e">
        <f>+'EMPLOYEE INFORMATION'!#REF!</f>
        <v>#REF!</v>
      </c>
    </row>
    <row r="53" spans="1:8" x14ac:dyDescent="0.35">
      <c r="A53" s="96" t="e">
        <f t="shared" si="4"/>
        <v>#REF!</v>
      </c>
      <c r="B53" s="107" t="e">
        <f>+'EMPLOYEE INFORMATION'!#REF!</f>
        <v>#REF!</v>
      </c>
      <c r="C53" s="73" t="e">
        <f>+'EMPLOYEE INFORMATION'!#REF!</f>
        <v>#REF!</v>
      </c>
      <c r="D53" s="73" t="e">
        <f>+'EMPLOYEE INFORMATION'!#REF!</f>
        <v>#REF!</v>
      </c>
      <c r="E53" s="108" t="e">
        <f>+'EMPLOYEE INFORMATION'!#REF!</f>
        <v>#REF!</v>
      </c>
      <c r="F53" s="108" t="e">
        <f>+'EMPLOYEE INFORMATION'!#REF!</f>
        <v>#REF!</v>
      </c>
      <c r="G53" s="108" t="e">
        <f>+'EMPLOYEE INFORMATION'!#REF!</f>
        <v>#REF!</v>
      </c>
      <c r="H53" s="73" t="e">
        <f>+'EMPLOYEE INFORMATION'!#REF!</f>
        <v>#REF!</v>
      </c>
    </row>
    <row r="54" spans="1:8" x14ac:dyDescent="0.35">
      <c r="A54" s="96" t="e">
        <f t="shared" si="4"/>
        <v>#REF!</v>
      </c>
      <c r="B54" s="107" t="e">
        <f>+'EMPLOYEE INFORMATION'!#REF!</f>
        <v>#REF!</v>
      </c>
      <c r="C54" s="73" t="e">
        <f>+'EMPLOYEE INFORMATION'!#REF!</f>
        <v>#REF!</v>
      </c>
      <c r="D54" s="73" t="e">
        <f>+'EMPLOYEE INFORMATION'!#REF!</f>
        <v>#REF!</v>
      </c>
      <c r="E54" s="108" t="e">
        <f>+'EMPLOYEE INFORMATION'!#REF!</f>
        <v>#REF!</v>
      </c>
      <c r="F54" s="108" t="e">
        <f>+'EMPLOYEE INFORMATION'!#REF!</f>
        <v>#REF!</v>
      </c>
      <c r="G54" s="108" t="e">
        <f>+'EMPLOYEE INFORMATION'!#REF!</f>
        <v>#REF!</v>
      </c>
      <c r="H54" s="73" t="e">
        <f>+'EMPLOYEE INFORMATION'!#REF!</f>
        <v>#REF!</v>
      </c>
    </row>
    <row r="55" spans="1:8" x14ac:dyDescent="0.35">
      <c r="A55" s="96" t="e">
        <f t="shared" si="4"/>
        <v>#REF!</v>
      </c>
      <c r="B55" s="107" t="e">
        <f>+'EMPLOYEE INFORMATION'!#REF!</f>
        <v>#REF!</v>
      </c>
      <c r="C55" s="73" t="e">
        <f>+'EMPLOYEE INFORMATION'!#REF!</f>
        <v>#REF!</v>
      </c>
      <c r="D55" s="73" t="e">
        <f>+'EMPLOYEE INFORMATION'!#REF!</f>
        <v>#REF!</v>
      </c>
      <c r="E55" s="108" t="e">
        <f>+'EMPLOYEE INFORMATION'!#REF!</f>
        <v>#REF!</v>
      </c>
      <c r="F55" s="108" t="e">
        <f>+'EMPLOYEE INFORMATION'!#REF!</f>
        <v>#REF!</v>
      </c>
      <c r="G55" s="108" t="e">
        <f>+'EMPLOYEE INFORMATION'!#REF!</f>
        <v>#REF!</v>
      </c>
      <c r="H55" s="73" t="e">
        <f>+'EMPLOYEE INFORMATION'!#REF!</f>
        <v>#REF!</v>
      </c>
    </row>
    <row r="56" spans="1:8" x14ac:dyDescent="0.35">
      <c r="A56" s="96" t="e">
        <f t="shared" si="4"/>
        <v>#REF!</v>
      </c>
      <c r="B56" s="107" t="e">
        <f>+'EMPLOYEE INFORMATION'!#REF!</f>
        <v>#REF!</v>
      </c>
      <c r="C56" s="73" t="e">
        <f>+'EMPLOYEE INFORMATION'!#REF!</f>
        <v>#REF!</v>
      </c>
      <c r="D56" s="73" t="e">
        <f>+'EMPLOYEE INFORMATION'!#REF!</f>
        <v>#REF!</v>
      </c>
      <c r="E56" s="108" t="e">
        <f>+'EMPLOYEE INFORMATION'!#REF!</f>
        <v>#REF!</v>
      </c>
      <c r="F56" s="108" t="e">
        <f>+'EMPLOYEE INFORMATION'!#REF!</f>
        <v>#REF!</v>
      </c>
      <c r="G56" s="108" t="e">
        <f>+'EMPLOYEE INFORMATION'!#REF!</f>
        <v>#REF!</v>
      </c>
      <c r="H56" s="73" t="e">
        <f>+'EMPLOYEE INFORMATION'!#REF!</f>
        <v>#REF!</v>
      </c>
    </row>
    <row r="57" spans="1:8" x14ac:dyDescent="0.35">
      <c r="A57" s="96" t="e">
        <f t="shared" si="4"/>
        <v>#REF!</v>
      </c>
      <c r="B57" s="107" t="e">
        <f>+'EMPLOYEE INFORMATION'!#REF!</f>
        <v>#REF!</v>
      </c>
      <c r="C57" s="73" t="e">
        <f>+'EMPLOYEE INFORMATION'!#REF!</f>
        <v>#REF!</v>
      </c>
      <c r="D57" s="73" t="e">
        <f>+'EMPLOYEE INFORMATION'!#REF!</f>
        <v>#REF!</v>
      </c>
      <c r="E57" s="108" t="e">
        <f>+'EMPLOYEE INFORMATION'!#REF!</f>
        <v>#REF!</v>
      </c>
      <c r="F57" s="108" t="e">
        <f>+'EMPLOYEE INFORMATION'!#REF!</f>
        <v>#REF!</v>
      </c>
      <c r="G57" s="108" t="e">
        <f>+'EMPLOYEE INFORMATION'!#REF!</f>
        <v>#REF!</v>
      </c>
      <c r="H57" s="73" t="e">
        <f>+'EMPLOYEE INFORMATION'!#REF!</f>
        <v>#REF!</v>
      </c>
    </row>
    <row r="58" spans="1:8" x14ac:dyDescent="0.35">
      <c r="A58" s="96" t="e">
        <f t="shared" si="4"/>
        <v>#REF!</v>
      </c>
      <c r="B58" s="107" t="e">
        <f>+'EMPLOYEE INFORMATION'!#REF!</f>
        <v>#REF!</v>
      </c>
      <c r="C58" s="73" t="e">
        <f>+'EMPLOYEE INFORMATION'!#REF!</f>
        <v>#REF!</v>
      </c>
      <c r="D58" s="73" t="e">
        <f>+'EMPLOYEE INFORMATION'!#REF!</f>
        <v>#REF!</v>
      </c>
      <c r="E58" s="108" t="e">
        <f>+'EMPLOYEE INFORMATION'!#REF!</f>
        <v>#REF!</v>
      </c>
      <c r="F58" s="108" t="e">
        <f>+'EMPLOYEE INFORMATION'!#REF!</f>
        <v>#REF!</v>
      </c>
      <c r="G58" s="108" t="e">
        <f>+'EMPLOYEE INFORMATION'!#REF!</f>
        <v>#REF!</v>
      </c>
      <c r="H58" s="73" t="e">
        <f>+'EMPLOYEE INFORMATION'!#REF!</f>
        <v>#REF!</v>
      </c>
    </row>
    <row r="59" spans="1:8" x14ac:dyDescent="0.35">
      <c r="A59" s="96" t="e">
        <f t="shared" si="4"/>
        <v>#REF!</v>
      </c>
      <c r="B59" s="107" t="e">
        <f>+'EMPLOYEE INFORMATION'!#REF!</f>
        <v>#REF!</v>
      </c>
      <c r="C59" s="73" t="e">
        <f>+'EMPLOYEE INFORMATION'!#REF!</f>
        <v>#REF!</v>
      </c>
      <c r="D59" s="73" t="e">
        <f>+'EMPLOYEE INFORMATION'!#REF!</f>
        <v>#REF!</v>
      </c>
      <c r="E59" s="108" t="e">
        <f>+'EMPLOYEE INFORMATION'!#REF!</f>
        <v>#REF!</v>
      </c>
      <c r="F59" s="108" t="e">
        <f>+'EMPLOYEE INFORMATION'!#REF!</f>
        <v>#REF!</v>
      </c>
      <c r="G59" s="108" t="e">
        <f>+'EMPLOYEE INFORMATION'!#REF!</f>
        <v>#REF!</v>
      </c>
      <c r="H59" s="73" t="e">
        <f>+'EMPLOYEE INFORMATION'!#REF!</f>
        <v>#REF!</v>
      </c>
    </row>
    <row r="60" spans="1:8" x14ac:dyDescent="0.35">
      <c r="A60" s="96" t="e">
        <f t="shared" si="4"/>
        <v>#REF!</v>
      </c>
      <c r="B60" s="107" t="e">
        <f>+'EMPLOYEE INFORMATION'!#REF!</f>
        <v>#REF!</v>
      </c>
      <c r="C60" s="73" t="e">
        <f>+'EMPLOYEE INFORMATION'!#REF!</f>
        <v>#REF!</v>
      </c>
      <c r="D60" s="73" t="e">
        <f>+'EMPLOYEE INFORMATION'!#REF!</f>
        <v>#REF!</v>
      </c>
      <c r="E60" s="108" t="e">
        <f>+'EMPLOYEE INFORMATION'!#REF!</f>
        <v>#REF!</v>
      </c>
      <c r="F60" s="108" t="e">
        <f>+'EMPLOYEE INFORMATION'!#REF!</f>
        <v>#REF!</v>
      </c>
      <c r="G60" s="108" t="e">
        <f>+'EMPLOYEE INFORMATION'!#REF!</f>
        <v>#REF!</v>
      </c>
      <c r="H60" s="73" t="e">
        <f>+'EMPLOYEE INFORMATION'!#REF!</f>
        <v>#REF!</v>
      </c>
    </row>
    <row r="61" spans="1:8" x14ac:dyDescent="0.35">
      <c r="A61" s="96" t="e">
        <f t="shared" si="4"/>
        <v>#REF!</v>
      </c>
      <c r="B61" s="107" t="e">
        <f>+'EMPLOYEE INFORMATION'!#REF!</f>
        <v>#REF!</v>
      </c>
      <c r="C61" s="73" t="e">
        <f>+'EMPLOYEE INFORMATION'!#REF!</f>
        <v>#REF!</v>
      </c>
      <c r="D61" s="73" t="e">
        <f>+'EMPLOYEE INFORMATION'!#REF!</f>
        <v>#REF!</v>
      </c>
      <c r="E61" s="108" t="e">
        <f>+'EMPLOYEE INFORMATION'!#REF!</f>
        <v>#REF!</v>
      </c>
      <c r="F61" s="108" t="e">
        <f>+'EMPLOYEE INFORMATION'!#REF!</f>
        <v>#REF!</v>
      </c>
      <c r="G61" s="108" t="e">
        <f>+'EMPLOYEE INFORMATION'!#REF!</f>
        <v>#REF!</v>
      </c>
      <c r="H61" s="73" t="e">
        <f>+'EMPLOYEE INFORMATION'!#REF!</f>
        <v>#REF!</v>
      </c>
    </row>
    <row r="62" spans="1:8" x14ac:dyDescent="0.35">
      <c r="A62" s="96" t="e">
        <f t="shared" si="4"/>
        <v>#REF!</v>
      </c>
      <c r="B62" s="107" t="e">
        <f>+'EMPLOYEE INFORMATION'!#REF!</f>
        <v>#REF!</v>
      </c>
      <c r="C62" s="73" t="e">
        <f>+'EMPLOYEE INFORMATION'!#REF!</f>
        <v>#REF!</v>
      </c>
      <c r="D62" s="73" t="e">
        <f>+'EMPLOYEE INFORMATION'!#REF!</f>
        <v>#REF!</v>
      </c>
      <c r="E62" s="108" t="e">
        <f>+'EMPLOYEE INFORMATION'!#REF!</f>
        <v>#REF!</v>
      </c>
      <c r="F62" s="108" t="e">
        <f>+'EMPLOYEE INFORMATION'!#REF!</f>
        <v>#REF!</v>
      </c>
      <c r="G62" s="108" t="e">
        <f>+'EMPLOYEE INFORMATION'!#REF!</f>
        <v>#REF!</v>
      </c>
      <c r="H62" s="73" t="e">
        <f>+'EMPLOYEE INFORMATION'!#REF!</f>
        <v>#REF!</v>
      </c>
    </row>
    <row r="63" spans="1:8" x14ac:dyDescent="0.35">
      <c r="A63" s="96" t="e">
        <f t="shared" si="4"/>
        <v>#REF!</v>
      </c>
      <c r="B63" s="107" t="e">
        <f>+'EMPLOYEE INFORMATION'!#REF!</f>
        <v>#REF!</v>
      </c>
      <c r="C63" s="73" t="e">
        <f>+'EMPLOYEE INFORMATION'!#REF!</f>
        <v>#REF!</v>
      </c>
      <c r="D63" s="73" t="e">
        <f>+'EMPLOYEE INFORMATION'!#REF!</f>
        <v>#REF!</v>
      </c>
      <c r="E63" s="108" t="e">
        <f>+'EMPLOYEE INFORMATION'!#REF!</f>
        <v>#REF!</v>
      </c>
      <c r="F63" s="108" t="e">
        <f>+'EMPLOYEE INFORMATION'!#REF!</f>
        <v>#REF!</v>
      </c>
      <c r="G63" s="108" t="e">
        <f>+'EMPLOYEE INFORMATION'!#REF!</f>
        <v>#REF!</v>
      </c>
      <c r="H63" s="73" t="e">
        <f>+'EMPLOYEE INFORMATION'!#REF!</f>
        <v>#REF!</v>
      </c>
    </row>
    <row r="64" spans="1:8" x14ac:dyDescent="0.35">
      <c r="A64" s="96" t="e">
        <f t="shared" si="4"/>
        <v>#REF!</v>
      </c>
      <c r="B64" s="107" t="e">
        <f>+'EMPLOYEE INFORMATION'!#REF!</f>
        <v>#REF!</v>
      </c>
      <c r="C64" s="73" t="e">
        <f>+'EMPLOYEE INFORMATION'!#REF!</f>
        <v>#REF!</v>
      </c>
      <c r="D64" s="73" t="e">
        <f>+'EMPLOYEE INFORMATION'!#REF!</f>
        <v>#REF!</v>
      </c>
      <c r="E64" s="108" t="e">
        <f>+'EMPLOYEE INFORMATION'!#REF!</f>
        <v>#REF!</v>
      </c>
      <c r="F64" s="108" t="e">
        <f>+'EMPLOYEE INFORMATION'!#REF!</f>
        <v>#REF!</v>
      </c>
      <c r="G64" s="108" t="e">
        <f>+'EMPLOYEE INFORMATION'!#REF!</f>
        <v>#REF!</v>
      </c>
      <c r="H64" s="73" t="e">
        <f>+'EMPLOYEE INFORMATION'!#REF!</f>
        <v>#REF!</v>
      </c>
    </row>
    <row r="65" spans="1:13" x14ac:dyDescent="0.35">
      <c r="A65" s="96" t="e">
        <f t="shared" si="4"/>
        <v>#REF!</v>
      </c>
      <c r="B65" s="107" t="e">
        <f>+'EMPLOYEE INFORMATION'!#REF!</f>
        <v>#REF!</v>
      </c>
      <c r="C65" s="73" t="e">
        <f>+'EMPLOYEE INFORMATION'!#REF!</f>
        <v>#REF!</v>
      </c>
      <c r="D65" s="73" t="e">
        <f>+'EMPLOYEE INFORMATION'!#REF!</f>
        <v>#REF!</v>
      </c>
      <c r="E65" s="108" t="e">
        <f>+'EMPLOYEE INFORMATION'!#REF!</f>
        <v>#REF!</v>
      </c>
      <c r="F65" s="108" t="e">
        <f>+'EMPLOYEE INFORMATION'!#REF!</f>
        <v>#REF!</v>
      </c>
      <c r="G65" s="108" t="e">
        <f>+'EMPLOYEE INFORMATION'!#REF!</f>
        <v>#REF!</v>
      </c>
      <c r="H65" s="73" t="e">
        <f>+'EMPLOYEE INFORMATION'!#REF!</f>
        <v>#REF!</v>
      </c>
    </row>
    <row r="66" spans="1:13" x14ac:dyDescent="0.35">
      <c r="A66" s="96" t="e">
        <f t="shared" si="4"/>
        <v>#REF!</v>
      </c>
      <c r="B66" s="107" t="e">
        <f>+'EMPLOYEE INFORMATION'!#REF!</f>
        <v>#REF!</v>
      </c>
      <c r="C66" s="73" t="e">
        <f>+'EMPLOYEE INFORMATION'!#REF!</f>
        <v>#REF!</v>
      </c>
      <c r="D66" s="73" t="e">
        <f>+'EMPLOYEE INFORMATION'!#REF!</f>
        <v>#REF!</v>
      </c>
      <c r="E66" s="108" t="e">
        <f>+'EMPLOYEE INFORMATION'!#REF!</f>
        <v>#REF!</v>
      </c>
      <c r="F66" s="108" t="e">
        <f>+'EMPLOYEE INFORMATION'!#REF!</f>
        <v>#REF!</v>
      </c>
      <c r="G66" s="108" t="e">
        <f>+'EMPLOYEE INFORMATION'!#REF!</f>
        <v>#REF!</v>
      </c>
      <c r="H66" s="73" t="e">
        <f>+'EMPLOYEE INFORMATION'!#REF!</f>
        <v>#REF!</v>
      </c>
      <c r="M66" s="58"/>
    </row>
    <row r="67" spans="1:13" x14ac:dyDescent="0.35">
      <c r="A67" s="96" t="e">
        <f t="shared" si="4"/>
        <v>#REF!</v>
      </c>
      <c r="B67" s="107" t="e">
        <f>+'EMPLOYEE INFORMATION'!#REF!</f>
        <v>#REF!</v>
      </c>
      <c r="C67" s="73" t="e">
        <f>+'EMPLOYEE INFORMATION'!#REF!</f>
        <v>#REF!</v>
      </c>
      <c r="D67" s="73" t="e">
        <f>+'EMPLOYEE INFORMATION'!#REF!</f>
        <v>#REF!</v>
      </c>
      <c r="E67" s="108" t="e">
        <f>+'EMPLOYEE INFORMATION'!#REF!</f>
        <v>#REF!</v>
      </c>
      <c r="F67" s="108" t="e">
        <f>+'EMPLOYEE INFORMATION'!#REF!</f>
        <v>#REF!</v>
      </c>
      <c r="G67" s="108" t="e">
        <f>+'EMPLOYEE INFORMATION'!#REF!</f>
        <v>#REF!</v>
      </c>
      <c r="H67" s="73" t="e">
        <f>+'EMPLOYEE INFORMATION'!#REF!</f>
        <v>#REF!</v>
      </c>
      <c r="M67" s="58"/>
    </row>
    <row r="68" spans="1:13" x14ac:dyDescent="0.35">
      <c r="A68" s="96" t="e">
        <f t="shared" si="4"/>
        <v>#REF!</v>
      </c>
      <c r="B68" s="107" t="e">
        <f>+'EMPLOYEE INFORMATION'!#REF!</f>
        <v>#REF!</v>
      </c>
      <c r="C68" s="73" t="e">
        <f>+'EMPLOYEE INFORMATION'!#REF!</f>
        <v>#REF!</v>
      </c>
      <c r="D68" s="73" t="e">
        <f>+'EMPLOYEE INFORMATION'!#REF!</f>
        <v>#REF!</v>
      </c>
      <c r="E68" s="108" t="e">
        <f>+'EMPLOYEE INFORMATION'!#REF!</f>
        <v>#REF!</v>
      </c>
      <c r="F68" s="108" t="e">
        <f>+'EMPLOYEE INFORMATION'!#REF!</f>
        <v>#REF!</v>
      </c>
      <c r="G68" s="108" t="e">
        <f>+'EMPLOYEE INFORMATION'!#REF!</f>
        <v>#REF!</v>
      </c>
      <c r="H68" s="73" t="e">
        <f>+'EMPLOYEE INFORMATION'!#REF!</f>
        <v>#REF!</v>
      </c>
      <c r="M68" s="58"/>
    </row>
    <row r="69" spans="1:13" x14ac:dyDescent="0.35">
      <c r="A69" s="99"/>
      <c r="B69" s="99"/>
      <c r="C69" s="99"/>
      <c r="D69" s="99"/>
      <c r="E69" s="99"/>
      <c r="F69" s="109"/>
      <c r="G69" s="99"/>
      <c r="H69" s="99"/>
      <c r="I69" s="110"/>
      <c r="M69" s="58"/>
    </row>
    <row r="70" spans="1:13" x14ac:dyDescent="0.35">
      <c r="A70" s="99"/>
      <c r="B70" s="99"/>
      <c r="C70" s="99"/>
      <c r="D70" s="99"/>
      <c r="E70" s="99"/>
      <c r="F70" s="109"/>
      <c r="G70" s="99"/>
      <c r="H70" s="99"/>
      <c r="I70" s="110"/>
      <c r="M70" s="58"/>
    </row>
    <row r="72" spans="1:13" x14ac:dyDescent="0.35">
      <c r="A72" s="751" t="s">
        <v>219</v>
      </c>
      <c r="B72" s="751"/>
      <c r="C72" s="751"/>
      <c r="D72" s="751"/>
      <c r="E72" s="751"/>
      <c r="F72" s="751"/>
      <c r="G72" s="751"/>
      <c r="H72" s="751"/>
      <c r="I72" s="751"/>
    </row>
    <row r="73" spans="1:13" x14ac:dyDescent="0.35">
      <c r="A73" s="111"/>
      <c r="B73" s="111"/>
      <c r="C73" s="111"/>
      <c r="D73" s="111"/>
      <c r="E73" s="111"/>
      <c r="F73" s="111"/>
      <c r="G73" s="111"/>
      <c r="H73" s="111"/>
      <c r="I73" s="111"/>
    </row>
    <row r="74" spans="1:13" x14ac:dyDescent="0.35">
      <c r="A74" s="738" t="s">
        <v>210</v>
      </c>
      <c r="B74" s="752" t="s">
        <v>220</v>
      </c>
      <c r="C74" s="752"/>
      <c r="D74" s="752"/>
      <c r="E74" s="752"/>
      <c r="F74" s="752"/>
      <c r="G74" s="752"/>
      <c r="H74" s="752"/>
      <c r="I74" s="752"/>
    </row>
    <row r="75" spans="1:13" x14ac:dyDescent="0.35">
      <c r="A75" s="738"/>
      <c r="B75" s="752"/>
      <c r="C75" s="752"/>
      <c r="D75" s="752"/>
      <c r="E75" s="752"/>
      <c r="F75" s="752"/>
      <c r="G75" s="752"/>
      <c r="H75" s="752"/>
      <c r="I75" s="752"/>
    </row>
    <row r="76" spans="1:13" x14ac:dyDescent="0.35">
      <c r="A76" s="753" t="s">
        <v>221</v>
      </c>
      <c r="B76" s="755" t="s">
        <v>222</v>
      </c>
      <c r="C76" s="756"/>
      <c r="D76" s="756"/>
      <c r="E76" s="756"/>
      <c r="F76" s="756"/>
      <c r="G76" s="756"/>
      <c r="H76" s="756"/>
      <c r="I76" s="757"/>
    </row>
    <row r="77" spans="1:13" x14ac:dyDescent="0.35">
      <c r="A77" s="754"/>
      <c r="B77" s="758"/>
      <c r="C77" s="759"/>
      <c r="D77" s="759"/>
      <c r="E77" s="759"/>
      <c r="F77" s="759"/>
      <c r="G77" s="759"/>
      <c r="H77" s="759"/>
      <c r="I77" s="760"/>
    </row>
    <row r="78" spans="1:13" x14ac:dyDescent="0.35">
      <c r="A78" s="761" t="s">
        <v>223</v>
      </c>
      <c r="B78" s="763" t="s">
        <v>224</v>
      </c>
      <c r="C78" s="764"/>
      <c r="D78" s="764"/>
      <c r="E78" s="764"/>
      <c r="F78" s="764"/>
      <c r="G78" s="764"/>
      <c r="H78" s="764"/>
      <c r="I78" s="765"/>
    </row>
    <row r="79" spans="1:13" x14ac:dyDescent="0.35">
      <c r="A79" s="762"/>
      <c r="B79" s="766"/>
      <c r="C79" s="767"/>
      <c r="D79" s="767"/>
      <c r="E79" s="767"/>
      <c r="F79" s="767"/>
      <c r="G79" s="767"/>
      <c r="H79" s="767"/>
      <c r="I79" s="768"/>
    </row>
    <row r="80" spans="1:13" x14ac:dyDescent="0.35">
      <c r="A80" s="740" t="s">
        <v>225</v>
      </c>
      <c r="B80" s="742" t="s">
        <v>226</v>
      </c>
      <c r="C80" s="743"/>
      <c r="D80" s="743"/>
      <c r="E80" s="743"/>
      <c r="F80" s="743"/>
      <c r="G80" s="743"/>
      <c r="H80" s="743"/>
      <c r="I80" s="744"/>
    </row>
    <row r="81" spans="1:9" x14ac:dyDescent="0.35">
      <c r="A81" s="741"/>
      <c r="B81" s="745"/>
      <c r="C81" s="746"/>
      <c r="D81" s="746"/>
      <c r="E81" s="746"/>
      <c r="F81" s="746"/>
      <c r="G81" s="746"/>
      <c r="H81" s="746"/>
      <c r="I81" s="747"/>
    </row>
    <row r="82" spans="1:9" x14ac:dyDescent="0.35">
      <c r="A82" s="748" t="s">
        <v>227</v>
      </c>
      <c r="B82" s="749" t="s">
        <v>228</v>
      </c>
      <c r="C82" s="749"/>
      <c r="D82" s="749"/>
      <c r="E82" s="749"/>
      <c r="F82" s="749"/>
      <c r="G82" s="749"/>
      <c r="H82" s="749"/>
      <c r="I82" s="749"/>
    </row>
    <row r="83" spans="1:9" x14ac:dyDescent="0.35">
      <c r="A83" s="748"/>
      <c r="B83" s="749"/>
      <c r="C83" s="749"/>
      <c r="D83" s="749"/>
      <c r="E83" s="749"/>
      <c r="F83" s="749"/>
      <c r="G83" s="749"/>
      <c r="H83" s="749"/>
      <c r="I83" s="749"/>
    </row>
    <row r="84" spans="1:9" x14ac:dyDescent="0.35">
      <c r="A84" s="748" t="s">
        <v>229</v>
      </c>
      <c r="B84" s="750" t="s">
        <v>230</v>
      </c>
      <c r="C84" s="750"/>
      <c r="D84" s="750"/>
      <c r="E84" s="750"/>
      <c r="F84" s="750"/>
      <c r="G84" s="750"/>
      <c r="H84" s="750"/>
      <c r="I84" s="750"/>
    </row>
    <row r="85" spans="1:9" x14ac:dyDescent="0.35">
      <c r="A85" s="748"/>
      <c r="B85" s="750"/>
      <c r="C85" s="750"/>
      <c r="D85" s="750"/>
      <c r="E85" s="750"/>
      <c r="F85" s="750"/>
      <c r="G85" s="750"/>
      <c r="H85" s="750"/>
      <c r="I85" s="750"/>
    </row>
    <row r="86" spans="1:9" x14ac:dyDescent="0.35">
      <c r="A86" s="738" t="s">
        <v>231</v>
      </c>
      <c r="B86" s="739" t="s">
        <v>232</v>
      </c>
      <c r="C86" s="739"/>
      <c r="D86" s="739"/>
      <c r="E86" s="739"/>
      <c r="F86" s="739"/>
      <c r="G86" s="739"/>
      <c r="H86" s="739"/>
      <c r="I86" s="739"/>
    </row>
    <row r="87" spans="1:9" x14ac:dyDescent="0.35">
      <c r="A87" s="738"/>
      <c r="B87" s="739"/>
      <c r="C87" s="739"/>
      <c r="D87" s="739"/>
      <c r="E87" s="739"/>
      <c r="F87" s="739"/>
      <c r="G87" s="739"/>
      <c r="H87" s="739"/>
      <c r="I87" s="739"/>
    </row>
  </sheetData>
  <mergeCells count="27">
    <mergeCell ref="B1:I1"/>
    <mergeCell ref="A86:A87"/>
    <mergeCell ref="B86:I87"/>
    <mergeCell ref="A80:A81"/>
    <mergeCell ref="B80:I81"/>
    <mergeCell ref="A82:A83"/>
    <mergeCell ref="B82:I83"/>
    <mergeCell ref="A84:A85"/>
    <mergeCell ref="B84:I85"/>
    <mergeCell ref="A72:I72"/>
    <mergeCell ref="A74:A75"/>
    <mergeCell ref="B74:I75"/>
    <mergeCell ref="A76:A77"/>
    <mergeCell ref="B76:I77"/>
    <mergeCell ref="A78:A79"/>
    <mergeCell ref="B78:I79"/>
    <mergeCell ref="B37:H37"/>
    <mergeCell ref="A2:I2"/>
    <mergeCell ref="A3:B3"/>
    <mergeCell ref="A4:B4"/>
    <mergeCell ref="A5:B5"/>
    <mergeCell ref="C5:F5"/>
    <mergeCell ref="A6:B6"/>
    <mergeCell ref="A7:B7"/>
    <mergeCell ref="A8:B8"/>
    <mergeCell ref="A11:E11"/>
    <mergeCell ref="F11:I1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LISTS!$A$6:$A$15</xm:f>
          </x14:formula1>
          <xm:sqref>A4:B4</xm:sqref>
        </x14:dataValidation>
        <x14:dataValidation type="list" allowBlank="1" showInputMessage="1" showErrorMessage="1" xr:uid="{00000000-0002-0000-0700-000001000000}">
          <x14:formula1>
            <xm:f>LISTS!$D$7:$D$8</xm:f>
          </x14:formula1>
          <xm:sqref>G35:I36 F13:F36</xm:sqref>
        </x14:dataValidation>
        <x14:dataValidation type="list" allowBlank="1" showInputMessage="1" showErrorMessage="1" xr:uid="{00000000-0002-0000-0700-000002000000}">
          <x14:formula1>
            <xm:f>LISTS!$D$6:$D$67</xm:f>
          </x14:formula1>
          <xm:sqref>G13:I34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O53"/>
  <sheetViews>
    <sheetView view="pageBreakPreview" zoomScale="60" zoomScaleNormal="100" workbookViewId="0">
      <selection activeCell="I25" sqref="I25"/>
    </sheetView>
  </sheetViews>
  <sheetFormatPr defaultRowHeight="14.5" x14ac:dyDescent="0.35"/>
  <cols>
    <col min="2" max="2" width="16.1796875" customWidth="1"/>
    <col min="3" max="3" width="22.7265625" customWidth="1"/>
    <col min="5" max="5" width="25.453125" customWidth="1"/>
    <col min="6" max="6" width="36" customWidth="1"/>
    <col min="9" max="9" width="26.1796875" customWidth="1"/>
    <col min="11" max="11" width="19.7265625" customWidth="1"/>
    <col min="15" max="15" width="21.81640625" customWidth="1"/>
  </cols>
  <sheetData>
    <row r="1" spans="1:15" x14ac:dyDescent="0.35">
      <c r="A1" t="s">
        <v>138</v>
      </c>
      <c r="F1" t="s">
        <v>307</v>
      </c>
    </row>
    <row r="2" spans="1:15" x14ac:dyDescent="0.35">
      <c r="A2" t="s">
        <v>136</v>
      </c>
      <c r="F2" t="s">
        <v>306</v>
      </c>
      <c r="G2">
        <f>IFERROR(MATCH(F2,Application!#REF!,FALSE),0)</f>
        <v>0</v>
      </c>
      <c r="O2" t="s">
        <v>142</v>
      </c>
    </row>
    <row r="3" spans="1:15" x14ac:dyDescent="0.35">
      <c r="A3" t="s">
        <v>137</v>
      </c>
      <c r="F3" t="s">
        <v>308</v>
      </c>
      <c r="G3" s="194" t="e">
        <f>+Application!#REF!+Application!#REF!+Application!#REF!+Application!#REF!</f>
        <v>#REF!</v>
      </c>
      <c r="O3" t="s">
        <v>305</v>
      </c>
    </row>
    <row r="4" spans="1:15" x14ac:dyDescent="0.35">
      <c r="O4" t="s">
        <v>146</v>
      </c>
    </row>
    <row r="5" spans="1:15" x14ac:dyDescent="0.35">
      <c r="O5" t="s">
        <v>300</v>
      </c>
    </row>
    <row r="6" spans="1:15" x14ac:dyDescent="0.35">
      <c r="A6" t="s">
        <v>243</v>
      </c>
      <c r="D6" t="s">
        <v>243</v>
      </c>
      <c r="K6" t="s">
        <v>142</v>
      </c>
      <c r="O6" t="s">
        <v>293</v>
      </c>
    </row>
    <row r="7" spans="1:15" x14ac:dyDescent="0.35">
      <c r="A7" t="s">
        <v>233</v>
      </c>
      <c r="D7" t="s">
        <v>234</v>
      </c>
      <c r="K7" t="s">
        <v>136</v>
      </c>
      <c r="O7" t="s">
        <v>296</v>
      </c>
    </row>
    <row r="8" spans="1:15" x14ac:dyDescent="0.35">
      <c r="A8" t="s">
        <v>193</v>
      </c>
      <c r="D8" t="s">
        <v>235</v>
      </c>
      <c r="K8" t="s">
        <v>137</v>
      </c>
      <c r="O8" t="s">
        <v>294</v>
      </c>
    </row>
    <row r="9" spans="1:15" x14ac:dyDescent="0.35">
      <c r="O9" t="s">
        <v>295</v>
      </c>
    </row>
    <row r="10" spans="1:15" x14ac:dyDescent="0.35">
      <c r="O10" t="s">
        <v>299</v>
      </c>
    </row>
    <row r="11" spans="1:15" x14ac:dyDescent="0.35">
      <c r="F11" t="s">
        <v>280</v>
      </c>
      <c r="O11" t="s">
        <v>292</v>
      </c>
    </row>
    <row r="12" spans="1:15" x14ac:dyDescent="0.35">
      <c r="B12" t="s">
        <v>95</v>
      </c>
      <c r="C12" t="s">
        <v>270</v>
      </c>
      <c r="E12" t="s">
        <v>271</v>
      </c>
      <c r="F12" t="s">
        <v>142</v>
      </c>
      <c r="O12" t="s">
        <v>290</v>
      </c>
    </row>
    <row r="13" spans="1:15" x14ac:dyDescent="0.35">
      <c r="A13" t="s">
        <v>142</v>
      </c>
      <c r="B13" t="s">
        <v>142</v>
      </c>
      <c r="C13" t="s">
        <v>142</v>
      </c>
      <c r="E13" t="s">
        <v>142</v>
      </c>
      <c r="F13" s="1" t="s">
        <v>281</v>
      </c>
      <c r="H13">
        <v>0</v>
      </c>
      <c r="I13" t="s">
        <v>142</v>
      </c>
      <c r="O13" t="s">
        <v>304</v>
      </c>
    </row>
    <row r="14" spans="1:15" x14ac:dyDescent="0.35">
      <c r="A14">
        <v>1000</v>
      </c>
      <c r="B14">
        <v>500</v>
      </c>
      <c r="C14">
        <v>500000</v>
      </c>
      <c r="E14">
        <v>25000</v>
      </c>
      <c r="F14" s="1" t="s">
        <v>282</v>
      </c>
      <c r="I14" t="s">
        <v>136</v>
      </c>
      <c r="K14" s="48" t="s">
        <v>243</v>
      </c>
      <c r="O14" t="s">
        <v>291</v>
      </c>
    </row>
    <row r="15" spans="1:15" x14ac:dyDescent="0.35">
      <c r="A15">
        <v>2000</v>
      </c>
      <c r="B15">
        <v>1000</v>
      </c>
      <c r="C15">
        <v>750000</v>
      </c>
      <c r="E15">
        <v>50000</v>
      </c>
      <c r="F15" s="1" t="s">
        <v>283</v>
      </c>
      <c r="I15" t="s">
        <v>137</v>
      </c>
      <c r="K15" s="252" t="s">
        <v>337</v>
      </c>
      <c r="O15" t="s">
        <v>289</v>
      </c>
    </row>
    <row r="16" spans="1:15" x14ac:dyDescent="0.35">
      <c r="A16">
        <v>2500</v>
      </c>
      <c r="B16">
        <v>2500</v>
      </c>
      <c r="C16">
        <v>1000000</v>
      </c>
      <c r="E16">
        <v>75000</v>
      </c>
      <c r="I16" t="s">
        <v>95</v>
      </c>
      <c r="K16" t="s">
        <v>338</v>
      </c>
      <c r="O16" t="s">
        <v>298</v>
      </c>
    </row>
    <row r="17" spans="1:15" x14ac:dyDescent="0.35">
      <c r="A17">
        <v>5000</v>
      </c>
      <c r="E17">
        <v>100000</v>
      </c>
      <c r="J17" t="s">
        <v>95</v>
      </c>
      <c r="K17" t="s">
        <v>339</v>
      </c>
      <c r="O17" t="s">
        <v>302</v>
      </c>
    </row>
    <row r="18" spans="1:15" x14ac:dyDescent="0.35">
      <c r="E18">
        <v>150000</v>
      </c>
      <c r="J18" t="s">
        <v>95</v>
      </c>
      <c r="K18" t="s">
        <v>340</v>
      </c>
      <c r="O18" t="s">
        <v>301</v>
      </c>
    </row>
    <row r="19" spans="1:15" x14ac:dyDescent="0.35">
      <c r="A19" t="s">
        <v>142</v>
      </c>
      <c r="E19">
        <v>200000</v>
      </c>
      <c r="O19" t="s">
        <v>303</v>
      </c>
    </row>
    <row r="20" spans="1:15" x14ac:dyDescent="0.35">
      <c r="A20">
        <v>20000</v>
      </c>
      <c r="E20">
        <v>250000</v>
      </c>
      <c r="I20" t="s">
        <v>142</v>
      </c>
      <c r="O20" t="s">
        <v>297</v>
      </c>
    </row>
    <row r="21" spans="1:15" x14ac:dyDescent="0.35">
      <c r="A21">
        <v>25000</v>
      </c>
      <c r="F21" t="s">
        <v>243</v>
      </c>
      <c r="I21" t="s">
        <v>143</v>
      </c>
    </row>
    <row r="22" spans="1:15" x14ac:dyDescent="0.35">
      <c r="A22">
        <v>30000</v>
      </c>
      <c r="F22" t="s">
        <v>328</v>
      </c>
      <c r="I22" t="s">
        <v>144</v>
      </c>
    </row>
    <row r="23" spans="1:15" x14ac:dyDescent="0.35">
      <c r="A23">
        <v>35000</v>
      </c>
      <c r="F23" t="s">
        <v>329</v>
      </c>
      <c r="I23" t="s">
        <v>344</v>
      </c>
    </row>
    <row r="24" spans="1:15" x14ac:dyDescent="0.35">
      <c r="A24">
        <v>40000</v>
      </c>
      <c r="F24" t="s">
        <v>330</v>
      </c>
      <c r="I24" t="s">
        <v>345</v>
      </c>
      <c r="M24" t="s">
        <v>138</v>
      </c>
    </row>
    <row r="25" spans="1:15" x14ac:dyDescent="0.35">
      <c r="F25" t="s">
        <v>331</v>
      </c>
      <c r="I25" t="s">
        <v>145</v>
      </c>
    </row>
    <row r="26" spans="1:15" x14ac:dyDescent="0.35">
      <c r="F26" t="s">
        <v>332</v>
      </c>
    </row>
    <row r="27" spans="1:15" x14ac:dyDescent="0.35">
      <c r="F27" t="s">
        <v>306</v>
      </c>
    </row>
    <row r="29" spans="1:15" x14ac:dyDescent="0.35">
      <c r="A29" t="s">
        <v>138</v>
      </c>
      <c r="K29" s="48" t="s">
        <v>142</v>
      </c>
    </row>
    <row r="30" spans="1:15" x14ac:dyDescent="0.35">
      <c r="A30" t="s">
        <v>140</v>
      </c>
      <c r="K30" t="s">
        <v>178</v>
      </c>
      <c r="O30" t="s">
        <v>321</v>
      </c>
    </row>
    <row r="31" spans="1:15" x14ac:dyDescent="0.35">
      <c r="A31" t="s">
        <v>141</v>
      </c>
      <c r="K31" t="s">
        <v>179</v>
      </c>
      <c r="O31" t="s">
        <v>142</v>
      </c>
    </row>
    <row r="32" spans="1:15" x14ac:dyDescent="0.35">
      <c r="O32" t="s">
        <v>182</v>
      </c>
    </row>
    <row r="33" spans="2:15" x14ac:dyDescent="0.35">
      <c r="I33" s="48" t="s">
        <v>142</v>
      </c>
      <c r="O33" t="s">
        <v>183</v>
      </c>
    </row>
    <row r="34" spans="2:15" x14ac:dyDescent="0.35">
      <c r="C34" t="s">
        <v>142</v>
      </c>
      <c r="I34" t="s">
        <v>140</v>
      </c>
      <c r="O34" t="s">
        <v>319</v>
      </c>
    </row>
    <row r="35" spans="2:15" x14ac:dyDescent="0.35">
      <c r="C35" t="s">
        <v>149</v>
      </c>
      <c r="I35" t="s">
        <v>141</v>
      </c>
      <c r="O35" t="s">
        <v>327</v>
      </c>
    </row>
    <row r="36" spans="2:15" x14ac:dyDescent="0.35">
      <c r="C36" t="s">
        <v>150</v>
      </c>
      <c r="O36" t="s">
        <v>185</v>
      </c>
    </row>
    <row r="37" spans="2:15" x14ac:dyDescent="0.35">
      <c r="C37" t="s">
        <v>151</v>
      </c>
      <c r="O37" t="s">
        <v>146</v>
      </c>
    </row>
    <row r="38" spans="2:15" x14ac:dyDescent="0.35">
      <c r="C38" t="s">
        <v>152</v>
      </c>
      <c r="F38" t="s">
        <v>142</v>
      </c>
    </row>
    <row r="39" spans="2:15" x14ac:dyDescent="0.35">
      <c r="F39" t="s">
        <v>159</v>
      </c>
    </row>
    <row r="40" spans="2:15" x14ac:dyDescent="0.35">
      <c r="F40" t="s">
        <v>160</v>
      </c>
      <c r="K40" s="48" t="s">
        <v>138</v>
      </c>
      <c r="O40" t="s">
        <v>320</v>
      </c>
    </row>
    <row r="41" spans="2:15" x14ac:dyDescent="0.35">
      <c r="F41" s="56" t="s">
        <v>161</v>
      </c>
      <c r="G41" s="56"/>
      <c r="K41" t="s">
        <v>169</v>
      </c>
      <c r="O41" t="s">
        <v>142</v>
      </c>
    </row>
    <row r="42" spans="2:15" x14ac:dyDescent="0.35">
      <c r="B42" t="s">
        <v>142</v>
      </c>
      <c r="F42" t="s">
        <v>162</v>
      </c>
      <c r="K42" t="s">
        <v>170</v>
      </c>
      <c r="O42" t="s">
        <v>326</v>
      </c>
    </row>
    <row r="43" spans="2:15" x14ac:dyDescent="0.35">
      <c r="B43" t="s">
        <v>153</v>
      </c>
      <c r="F43" t="s">
        <v>163</v>
      </c>
      <c r="K43" t="s">
        <v>171</v>
      </c>
      <c r="O43" t="s">
        <v>322</v>
      </c>
    </row>
    <row r="44" spans="2:15" x14ac:dyDescent="0.35">
      <c r="B44" t="s">
        <v>154</v>
      </c>
      <c r="F44" t="s">
        <v>164</v>
      </c>
      <c r="O44" t="s">
        <v>184</v>
      </c>
    </row>
    <row r="45" spans="2:15" x14ac:dyDescent="0.35">
      <c r="B45" t="s">
        <v>155</v>
      </c>
      <c r="O45" t="s">
        <v>325</v>
      </c>
    </row>
    <row r="46" spans="2:15" x14ac:dyDescent="0.35">
      <c r="B46" t="s">
        <v>156</v>
      </c>
      <c r="O46" t="s">
        <v>323</v>
      </c>
    </row>
    <row r="47" spans="2:15" x14ac:dyDescent="0.35">
      <c r="B47" t="s">
        <v>157</v>
      </c>
      <c r="O47" t="s">
        <v>324</v>
      </c>
    </row>
    <row r="48" spans="2:15" x14ac:dyDescent="0.35">
      <c r="K48" s="48" t="s">
        <v>142</v>
      </c>
    </row>
    <row r="49" spans="2:11" x14ac:dyDescent="0.35">
      <c r="K49" t="s">
        <v>166</v>
      </c>
    </row>
    <row r="50" spans="2:11" x14ac:dyDescent="0.35">
      <c r="E50" t="s">
        <v>159</v>
      </c>
      <c r="K50" t="s">
        <v>167</v>
      </c>
    </row>
    <row r="51" spans="2:11" x14ac:dyDescent="0.35">
      <c r="E51" t="s">
        <v>160</v>
      </c>
      <c r="I51" s="52" t="s">
        <v>95</v>
      </c>
      <c r="K51" t="s">
        <v>168</v>
      </c>
    </row>
    <row r="52" spans="2:11" x14ac:dyDescent="0.35">
      <c r="E52" s="56" t="s">
        <v>161</v>
      </c>
    </row>
    <row r="53" spans="2:11" ht="15.5" x14ac:dyDescent="0.35">
      <c r="B53" s="55" t="s">
        <v>95</v>
      </c>
    </row>
  </sheetData>
  <sortState ref="O3:P19">
    <sortCondition ref="P3:P19"/>
    <sortCondition ref="O3:O19"/>
  </sortState>
  <dataValidations count="3">
    <dataValidation type="list" allowBlank="1" showInputMessage="1" showErrorMessage="1" sqref="C39" xr:uid="{00000000-0002-0000-0800-000000000000}">
      <formula1>$C$35:$C$38</formula1>
    </dataValidation>
    <dataValidation type="list" allowBlank="1" showInputMessage="1" showErrorMessage="1" sqref="D35 C34:C38" xr:uid="{00000000-0002-0000-0800-000001000000}">
      <formula1>$C$34:$C$38</formula1>
    </dataValidation>
    <dataValidation type="list" allowBlank="1" showInputMessage="1" showErrorMessage="1" sqref="B42:B47" xr:uid="{00000000-0002-0000-0800-000002000000}">
      <formula1>$B$42:$B$47</formula1>
    </dataValidation>
  </dataValidations>
  <pageMargins left="0.7" right="0.7" top="0.75" bottom="0.75" header="0.3" footer="0.3"/>
  <pageSetup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2357" r:id="rId4" name="Check Box 69">
              <controlPr defaultSize="0" autoFill="0" autoLine="0" autoPict="0">
                <anchor moveWithCells="1">
                  <from>
                    <xdr:col>16</xdr:col>
                    <xdr:colOff>393700</xdr:colOff>
                    <xdr:row>30</xdr:row>
                    <xdr:rowOff>114300</xdr:rowOff>
                  </from>
                  <to>
                    <xdr:col>17</xdr:col>
                    <xdr:colOff>527050</xdr:colOff>
                    <xdr:row>31</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B512B0354DF184EB302C0B6B5CC626D" ma:contentTypeVersion="12" ma:contentTypeDescription="Create a new document." ma:contentTypeScope="" ma:versionID="f454385a04c4f27de15a21032e8f0c07">
  <xsd:schema xmlns:xsd="http://www.w3.org/2001/XMLSchema" xmlns:xs="http://www.w3.org/2001/XMLSchema" xmlns:p="http://schemas.microsoft.com/office/2006/metadata/properties" xmlns:ns2="dd817d00-f67d-465f-9c1a-c9f4d07a832a" xmlns:ns3="964731ed-29f3-4b3b-ac81-9d2abd591f50" targetNamespace="http://schemas.microsoft.com/office/2006/metadata/properties" ma:root="true" ma:fieldsID="2579985abe78157f311474e9c0c1be44" ns2:_="" ns3:_="">
    <xsd:import namespace="dd817d00-f67d-465f-9c1a-c9f4d07a832a"/>
    <xsd:import namespace="964731ed-29f3-4b3b-ac81-9d2abd591f5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17d00-f67d-465f-9c1a-c9f4d07a83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4731ed-29f3-4b3b-ac81-9d2abd591f5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620ED1-4874-4C6B-8269-DAAA4B956929}">
  <ds:schemaRefs>
    <ds:schemaRef ds:uri="http://schemas.microsoft.com/office/2006/documentManagement/types"/>
    <ds:schemaRef ds:uri="http://purl.org/dc/dcmitype/"/>
    <ds:schemaRef ds:uri="http://schemas.microsoft.com/office/2006/metadata/properties"/>
    <ds:schemaRef ds:uri="dd817d00-f67d-465f-9c1a-c9f4d07a832a"/>
    <ds:schemaRef ds:uri="http://purl.org/dc/elements/1.1/"/>
    <ds:schemaRef ds:uri="http://www.w3.org/XML/1998/namespace"/>
    <ds:schemaRef ds:uri="http://schemas.microsoft.com/office/infopath/2007/PartnerControls"/>
    <ds:schemaRef ds:uri="http://schemas.openxmlformats.org/package/2006/metadata/core-properties"/>
    <ds:schemaRef ds:uri="964731ed-29f3-4b3b-ac81-9d2abd591f50"/>
    <ds:schemaRef ds:uri="http://purl.org/dc/terms/"/>
  </ds:schemaRefs>
</ds:datastoreItem>
</file>

<file path=customXml/itemProps2.xml><?xml version="1.0" encoding="utf-8"?>
<ds:datastoreItem xmlns:ds="http://schemas.openxmlformats.org/officeDocument/2006/customXml" ds:itemID="{5DC28FAD-4BD9-470A-8DDD-C3F1E0397E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17d00-f67d-465f-9c1a-c9f4d07a832a"/>
    <ds:schemaRef ds:uri="964731ed-29f3-4b3b-ac81-9d2abd591f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245618-E446-4449-BB89-8A6FBAB358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Application</vt:lpstr>
      <vt:lpstr> SCHEDULE</vt:lpstr>
      <vt:lpstr>EMPLOYEE INFORMATION</vt:lpstr>
      <vt:lpstr>LOSS PAYEE ADDITIONAL INSURED</vt:lpstr>
      <vt:lpstr>TERMINAL-LOTS</vt:lpstr>
      <vt:lpstr>Data Sub Agrmt</vt:lpstr>
      <vt:lpstr>HISTORICAL DATA</vt:lpstr>
      <vt:lpstr>Source On Boarding Sheet</vt:lpstr>
      <vt:lpstr>LISTS</vt:lpstr>
      <vt:lpstr>Sheet2</vt:lpstr>
      <vt:lpstr>Sheet3</vt:lpstr>
      <vt:lpstr>Equipment List</vt:lpstr>
      <vt:lpstr>Drivers List</vt:lpstr>
      <vt:lpstr>AI. Coding- DO NOT DELETE</vt:lpstr>
      <vt:lpstr>GI. Coding -DO NOT DELETE</vt:lpstr>
      <vt:lpstr>Sheet5</vt:lpstr>
      <vt:lpstr>Agent</vt:lpstr>
      <vt:lpstr>agent.field</vt:lpstr>
      <vt:lpstr>Agents</vt:lpstr>
      <vt:lpstr>Email</vt:lpstr>
      <vt:lpstr>email.field</vt:lpstr>
    </vt:vector>
  </TitlesOfParts>
  <Company>LPG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dc:creator>
  <cp:lastModifiedBy>win 10</cp:lastModifiedBy>
  <cp:lastPrinted>2016-07-28T20:18:31Z</cp:lastPrinted>
  <dcterms:created xsi:type="dcterms:W3CDTF">2016-03-11T16:21:45Z</dcterms:created>
  <dcterms:modified xsi:type="dcterms:W3CDTF">2024-11-16T23:11:31Z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0x0101002B512B0354DF184EB302C0B6B5CC626D</vt:lpwstr>
  </property>
  <property fmtid="{D5CDD505-2E9C-101B-9397-08002B2CF9AE}" pid="3" name="AuthorIds_UIVersion_2048">
    <vt:lpwstr>20</vt:lpwstr>
  </property>
</Properties>
</file>