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aan Transport Logisticts Inc\2025-2026\Financials\"/>
    </mc:Choice>
  </mc:AlternateContent>
  <xr:revisionPtr revIDLastSave="0" documentId="13_ncr:1_{CB6A378F-C72A-42EB-AC9B-464355EA6066}" xr6:coauthVersionLast="47" xr6:coauthVersionMax="47" xr10:uidLastSave="{00000000-0000-0000-0000-000000000000}"/>
  <bookViews>
    <workbookView xWindow="-120" yWindow="-120" windowWidth="29040" windowHeight="16440" activeTab="1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31" i="2" l="1"/>
  <c r="F18" i="2"/>
  <c r="C31" i="2"/>
  <c r="C18" i="2"/>
  <c r="C9" i="1"/>
  <c r="C42" i="1"/>
  <c r="B15" i="1"/>
  <c r="C35" i="1"/>
  <c r="C17" i="1" l="1"/>
  <c r="C37" i="1" s="1"/>
  <c r="C44" i="1" s="1"/>
  <c r="C33" i="2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<sst xmlns="http://schemas.openxmlformats.org/spreadsheetml/2006/main" count="95" uniqueCount="80">
  <si>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</si>
  <si>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</si>
  <si>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</si>
  <si>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</si>
  <si>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</si>
  <si>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</si>
  <si>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</si>
  <si>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</si>
  <si>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</si>
  <si>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</si>
  <si>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</si>
  <si>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</si>
  <si>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</si>
  <si>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</si>
  <si>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</si>
  <si>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</si>
  <si>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</si>
  <si>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</si>
  <si>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</si>
  <si>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</si>
  <si>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</si>
  <si>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</si>
  <si>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</si>
  <si>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</si>
  <si>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</si>
  <si>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</si>
  <si>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</si>
  <si>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</si>
  <si>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</si>
  <si>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</si>
  <si>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</si>
  <si>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</si>
  <si>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</si>
  <si>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</si>
  <si>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</si>
  <si>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</si>
  <si>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</si>
  <si>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</si>
  <si>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</si>
  <si>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</si>
  <si>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</si>
  <si>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</si>
  <si>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</si>
  <si>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</si>
  <si>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</si>
  <si>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</si>
  <si>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</si>
  <si>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</si>
  <si>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</si>
  <si>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</si>
  <si>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</si>
  <si>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</si>
  <si>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</si>
  <si>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</si>
  <si>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</si>
  <si>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</si>
  <si>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</si>
  <si>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</si>
  <si>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</si>
  <si>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</si>
  <si>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</si>
  <si>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</si>
  <si>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</si>
  <si>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</si>
  <si>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</si>
  <si>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</si>
  <si>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</si>
  <si>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</si>
  <si>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</si>
  <si>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</si>
  <si>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</si>
  <si>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</si>
  <si>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</si>
  <si>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</si>
  <si>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t>Flash Factoring</t>
  </si>
  <si>
    <t>MAAN TRANSPORT LOGISTICTS INC</t>
  </si>
  <si>
    <t>7283 N RIVERSIDE DR, FRESNO, CA, 93722, Phone: (415)-630-3074</t>
  </si>
  <si>
    <t>SAMUNDERMANN22@GMAIL.COM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</si>
  <si>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2024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</si>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</sst>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44"/>
  <sheetViews>
    <sheetView workbookViewId="0">
      <selection sqref="A1:D3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10.85546875" style="1" bestFit="1" customWidth="1"/>
    <col min="6" max="16384" width="8" style="1"/>
  </cols>
  <sheetData>
    <row r="1" spans="1:4" ht="38.1" customHeight="1" x14ac:dyDescent="0.25">
      <c r="A1" s="75" t="s">
        <v>75</v>
      </c>
      <c r="B1" s="75"/>
      <c r="C1" s="75"/>
      <c r="D1" s="75"/>
    </row>
    <row r="2" spans="1:4" ht="24.95" customHeight="1" x14ac:dyDescent="0.25">
      <c r="A2" s="76" t="s">
        <v>76</v>
      </c>
      <c r="B2" s="77"/>
      <c r="C2" s="77"/>
      <c r="D2" s="77"/>
    </row>
    <row r="3" spans="1:4" ht="24.95" customHeight="1" x14ac:dyDescent="0.2">
      <c r="A3" s="78" t="s">
        <v>77</v>
      </c>
      <c r="B3" s="78"/>
      <c r="C3" s="78"/>
      <c r="D3" s="79"/>
    </row>
    <row r="4" spans="1:4" ht="38.1" customHeight="1" x14ac:dyDescent="0.25">
      <c r="A4" s="80" t="s">
        <v>0</v>
      </c>
      <c r="B4" s="80"/>
      <c r="C4" s="80"/>
      <c r="D4" s="80"/>
    </row>
    <row r="5" spans="1:4" ht="38.1" customHeight="1" x14ac:dyDescent="0.25">
      <c r="A5" s="81" t="s">
        <v>78</v>
      </c>
      <c r="B5" s="82"/>
      <c r="C5" s="82"/>
      <c r="D5" s="82"/>
    </row>
    <row r="6" spans="1:4" ht="18" customHeight="1" x14ac:dyDescent="0.25">
      <c r="A6" s="15" t="s">
        <v>1</v>
      </c>
      <c r="B6" s="16" t="s">
        <v>2</v>
      </c>
      <c r="C6" s="89" t="s">
        <v>2</v>
      </c>
      <c r="D6" s="90"/>
    </row>
    <row r="7" spans="1:4" ht="12.95" customHeight="1" x14ac:dyDescent="0.25">
      <c r="A7" s="2" t="s">
        <v>7</v>
      </c>
      <c r="B7" s="72">
        <v>10226430.738377446</v>
      </c>
      <c r="C7" s="91"/>
      <c r="D7" s="92"/>
    </row>
    <row r="8" spans="1:4" ht="12.95" customHeight="1" x14ac:dyDescent="0.25">
      <c r="A8" s="3"/>
      <c r="B8" s="3"/>
      <c r="C8" s="91"/>
      <c r="D8" s="92"/>
    </row>
    <row r="9" spans="1:4" ht="17.100000000000001" customHeight="1" x14ac:dyDescent="0.25">
      <c r="A9" s="4" t="s">
        <v>3</v>
      </c>
      <c r="B9" s="5"/>
      <c r="C9" s="93">
        <f>SUM(B7:B7)</f>
        <v>10226430.738377446</v>
      </c>
      <c r="D9" s="94"/>
    </row>
    <row r="10" spans="1:4" ht="27" customHeight="1" x14ac:dyDescent="0.25">
      <c r="A10" s="95"/>
      <c r="B10" s="96"/>
      <c r="C10" s="96"/>
      <c r="D10" s="97"/>
    </row>
    <row r="11" spans="1:4" ht="17.100000000000001" customHeight="1" x14ac:dyDescent="0.25">
      <c r="A11" s="11" t="s">
        <v>11</v>
      </c>
      <c r="B11" s="12" t="s">
        <v>2</v>
      </c>
      <c r="C11" s="98" t="s">
        <v>2</v>
      </c>
      <c r="D11" s="98"/>
    </row>
    <row r="12" spans="1:4" ht="12.95" customHeight="1" x14ac:dyDescent="0.25">
      <c r="A12" s="13" t="s">
        <v>8</v>
      </c>
      <c r="B12" s="17">
        <v>2672222.6748940279</v>
      </c>
      <c r="C12" s="99"/>
      <c r="D12" s="99"/>
    </row>
    <row r="13" spans="1:4" ht="12.95" customHeight="1" x14ac:dyDescent="0.25">
      <c r="A13" s="13" t="s">
        <v>9</v>
      </c>
      <c r="B13" s="17">
        <v>191327.27972496132</v>
      </c>
      <c r="C13" s="99"/>
      <c r="D13" s="99"/>
    </row>
    <row r="14" spans="1:4" ht="12.95" customHeight="1" x14ac:dyDescent="0.25">
      <c r="A14" s="13" t="s">
        <v>10</v>
      </c>
      <c r="B14" s="17">
        <v>701431.69640727888</v>
      </c>
      <c r="C14" s="85"/>
      <c r="D14" s="86"/>
    </row>
    <row r="15" spans="1:4" s="20" customFormat="1" ht="17.100000000000001" customHeight="1" x14ac:dyDescent="0.25">
      <c r="A15" s="18" t="s">
        <v>13</v>
      </c>
      <c r="B15" s="19">
        <f>SUM(B12:B14)</f>
        <v>3564981.651026268</v>
      </c>
      <c r="C15" s="87"/>
      <c r="D15" s="88"/>
    </row>
    <row r="16" spans="1:4" ht="12.95" customHeight="1" x14ac:dyDescent="0.25">
      <c r="A16" s="10"/>
      <c r="B16" s="10"/>
      <c r="C16" s="83"/>
      <c r="D16" s="84"/>
    </row>
    <row r="17" spans="1:4" ht="17.100000000000001" customHeight="1" x14ac:dyDescent="0.25">
      <c r="A17" s="4" t="s">
        <v>12</v>
      </c>
      <c r="B17" s="5"/>
      <c r="C17" s="93">
        <f>+C9-B15</f>
        <v>6661449.0873511788</v>
      </c>
      <c r="D17" s="94"/>
    </row>
    <row r="18" spans="1:4" ht="27" customHeight="1" x14ac:dyDescent="0.25">
      <c r="A18" s="8"/>
      <c r="B18" s="9"/>
      <c r="C18" s="100"/>
      <c r="D18" s="101"/>
    </row>
    <row r="19" spans="1:4" ht="18" customHeight="1" x14ac:dyDescent="0.25">
      <c r="A19" s="11" t="s">
        <v>4</v>
      </c>
      <c r="B19" s="12" t="s">
        <v>2</v>
      </c>
      <c r="C19" s="98" t="s">
        <v>2</v>
      </c>
      <c r="D19" s="98"/>
    </row>
    <row r="20" spans="1:4" ht="12.95" customHeight="1" x14ac:dyDescent="0.25">
      <c r="A20" s="13" t="s">
        <v>74</v>
      </c>
      <c r="B20" s="48">
        <v>316792.89428076253</v>
      </c>
      <c r="C20" s="99"/>
      <c r="D20" s="99"/>
    </row>
    <row r="21" spans="1:4" ht="12.95" customHeight="1" x14ac:dyDescent="0.25">
      <c r="A21" s="13" t="s">
        <v>14</v>
      </c>
      <c r="B21" s="48">
        <v>118369.24522178742</v>
      </c>
      <c r="C21" s="99"/>
      <c r="D21" s="99"/>
    </row>
    <row r="22" spans="1:4" ht="12.95" customHeight="1" x14ac:dyDescent="0.25">
      <c r="A22" s="13" t="s">
        <v>15</v>
      </c>
      <c r="B22" s="48">
        <v>1939821.3552120407</v>
      </c>
      <c r="C22" s="99"/>
      <c r="D22" s="99"/>
    </row>
    <row r="23" spans="1:4" ht="12.95" customHeight="1" x14ac:dyDescent="0.25">
      <c r="A23" s="13" t="s">
        <v>16</v>
      </c>
      <c r="B23" s="48">
        <v>588515.55226342252</v>
      </c>
      <c r="C23" s="99"/>
      <c r="D23" s="99"/>
    </row>
    <row r="24" spans="1:4" ht="12.95" customHeight="1" x14ac:dyDescent="0.25">
      <c r="A24" s="13" t="s">
        <v>17</v>
      </c>
      <c r="B24" s="48">
        <v>1258798.3824378971</v>
      </c>
      <c r="C24" s="99"/>
      <c r="D24" s="99"/>
    </row>
    <row r="25" spans="1:4" ht="14.1" customHeight="1" x14ac:dyDescent="0.25">
      <c r="A25" s="13" t="s">
        <v>18</v>
      </c>
      <c r="B25" s="48">
        <v>32808.610085185137</v>
      </c>
      <c r="C25" s="99"/>
      <c r="D25" s="99"/>
    </row>
    <row r="26" spans="1:4" ht="12.95" customHeight="1" x14ac:dyDescent="0.25">
      <c r="A26" s="13" t="s">
        <v>19</v>
      </c>
      <c r="B26" s="48">
        <v>117290.2440591074</v>
      </c>
      <c r="C26" s="99"/>
      <c r="D26" s="99"/>
    </row>
    <row r="27" spans="1:4" ht="12.95" customHeight="1" x14ac:dyDescent="0.25">
      <c r="A27" s="13" t="s">
        <v>20</v>
      </c>
      <c r="B27" s="48">
        <v>99479.730292387627</v>
      </c>
      <c r="C27" s="99"/>
      <c r="D27" s="99"/>
    </row>
    <row r="28" spans="1:4" ht="12.95" customHeight="1" x14ac:dyDescent="0.25">
      <c r="A28" s="13" t="s">
        <v>21</v>
      </c>
      <c r="B28" s="48">
        <v>229992.3520423568</v>
      </c>
      <c r="C28" s="99"/>
      <c r="D28" s="99"/>
    </row>
    <row r="29" spans="1:4" ht="12.95" customHeight="1" x14ac:dyDescent="0.25">
      <c r="A29" s="13" t="s">
        <v>22</v>
      </c>
      <c r="B29" s="48">
        <v>281941.07452339691</v>
      </c>
      <c r="C29" s="99"/>
      <c r="D29" s="99"/>
    </row>
    <row r="30" spans="1:4" ht="12.95" customHeight="1" x14ac:dyDescent="0.25">
      <c r="A30" s="13" t="s">
        <v>23</v>
      </c>
      <c r="B30" s="48">
        <v>38749.267743967124</v>
      </c>
      <c r="C30" s="99"/>
      <c r="D30" s="99"/>
    </row>
    <row r="31" spans="1:4" ht="12.95" customHeight="1" x14ac:dyDescent="0.25">
      <c r="A31" s="13" t="s">
        <v>24</v>
      </c>
      <c r="B31" s="48">
        <v>50319.138114190944</v>
      </c>
      <c r="C31" s="99"/>
      <c r="D31" s="99"/>
    </row>
    <row r="32" spans="1:4" ht="12.95" customHeight="1" x14ac:dyDescent="0.25">
      <c r="A32" s="13" t="s">
        <v>25</v>
      </c>
      <c r="B32" s="48">
        <v>31020.328492915687</v>
      </c>
      <c r="C32" s="99"/>
      <c r="D32" s="99"/>
    </row>
    <row r="33" spans="1:4" ht="12.95" customHeight="1" x14ac:dyDescent="0.25">
      <c r="A33" s="13" t="s">
        <v>26</v>
      </c>
      <c r="B33" s="48">
        <v>35494.343738708565</v>
      </c>
      <c r="C33" s="99"/>
      <c r="D33" s="99"/>
    </row>
    <row r="34" spans="1:4" ht="12.95" customHeight="1" x14ac:dyDescent="0.25">
      <c r="A34" s="10"/>
      <c r="B34" s="10"/>
      <c r="C34" s="83"/>
      <c r="D34" s="84"/>
    </row>
    <row r="35" spans="1:4" ht="17.100000000000001" customHeight="1" x14ac:dyDescent="0.25">
      <c r="A35" s="6" t="s">
        <v>5</v>
      </c>
      <c r="B35" s="7"/>
      <c r="C35" s="102">
        <f>SUM(B20:B33)</f>
        <v>5139392.5185081251</v>
      </c>
      <c r="D35" s="103"/>
    </row>
    <row r="36" spans="1:4" ht="27" customHeight="1" x14ac:dyDescent="0.25">
      <c r="A36" s="91"/>
      <c r="B36" s="104"/>
      <c r="C36" s="104"/>
      <c r="D36" s="92"/>
    </row>
    <row r="37" spans="1:4" ht="17.100000000000001" customHeight="1" x14ac:dyDescent="0.25">
      <c r="A37" s="4" t="s">
        <v>30</v>
      </c>
      <c r="B37" s="5"/>
      <c r="C37" s="93">
        <f>+C17-C35</f>
        <v>1522056.5688430537</v>
      </c>
      <c r="D37" s="94"/>
    </row>
    <row r="38" spans="1:4" ht="27" customHeight="1" x14ac:dyDescent="0.25">
      <c r="A38" s="14"/>
      <c r="B38" s="14"/>
      <c r="C38" s="100"/>
      <c r="D38" s="100"/>
    </row>
    <row r="39" spans="1:4" ht="17.100000000000001" customHeight="1" x14ac:dyDescent="0.25">
      <c r="A39" s="11" t="s">
        <v>27</v>
      </c>
      <c r="B39" s="12" t="s">
        <v>2</v>
      </c>
      <c r="C39" s="98" t="s">
        <v>2</v>
      </c>
      <c r="D39" s="98"/>
    </row>
    <row r="40" spans="1:4" x14ac:dyDescent="0.25">
      <c r="A40" s="70" t="s">
        <v>28</v>
      </c>
      <c r="B40" s="71">
        <v>79245.666771023389</v>
      </c>
      <c r="C40" s="99"/>
      <c r="D40" s="99"/>
    </row>
    <row r="41" spans="1:4" x14ac:dyDescent="0.25">
      <c r="A41" s="10"/>
      <c r="B41" s="10"/>
      <c r="C41" s="83"/>
      <c r="D41" s="84"/>
    </row>
    <row r="42" spans="1:4" ht="17.100000000000001" customHeight="1" x14ac:dyDescent="0.25">
      <c r="A42" s="6" t="s">
        <v>29</v>
      </c>
      <c r="B42" s="7"/>
      <c r="C42" s="102">
        <f>SUM(B40:B40)</f>
        <v>79245.666771023389</v>
      </c>
      <c r="D42" s="103"/>
    </row>
    <row r="43" spans="1:4" x14ac:dyDescent="0.25">
      <c r="C43" s="107"/>
      <c r="D43" s="107"/>
    </row>
    <row r="44" spans="1:4" ht="18.75" x14ac:dyDescent="0.25">
      <c r="A44" s="105" t="s">
        <v>6</v>
      </c>
      <c r="B44" s="106"/>
      <c r="C44" s="93">
        <f>+C37-C42</f>
        <v>1442810.9020720304</v>
      </c>
      <c r="D44" s="94"/>
    </row>
  </sheetData>
  <mergeCells count="45">
    <mergeCell ref="A44:B44"/>
    <mergeCell ref="C43:D43"/>
    <mergeCell ref="C39:D39"/>
    <mergeCell ref="C40:D40"/>
    <mergeCell ref="C41:D41"/>
    <mergeCell ref="C42:D42"/>
    <mergeCell ref="C44:D44"/>
    <mergeCell ref="C38:D38"/>
    <mergeCell ref="C37:D37"/>
    <mergeCell ref="C34:D34"/>
    <mergeCell ref="C35:D35"/>
    <mergeCell ref="A36:D36"/>
    <mergeCell ref="C32:D32"/>
    <mergeCell ref="C33:D33"/>
    <mergeCell ref="C27:D27"/>
    <mergeCell ref="C28:D28"/>
    <mergeCell ref="C29:D29"/>
    <mergeCell ref="C30:D30"/>
    <mergeCell ref="C31:D31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F37"/>
  <sheetViews>
    <sheetView tabSelected="1" workbookViewId="0">
      <selection activeCell="E7" sqref="E7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16384" width="9.140625" style="1"/>
  </cols>
  <sheetData>
    <row r="1" spans="2:6" ht="33.75" x14ac:dyDescent="0.25">
      <c r="B1" s="75" t="s">
        <v>75</v>
      </c>
      <c r="C1" s="75"/>
      <c r="D1" s="75"/>
      <c r="E1" s="75"/>
      <c r="F1" s="75"/>
    </row>
    <row r="2" spans="2:6" ht="18.75" x14ac:dyDescent="0.25">
      <c r="B2" s="76" t="s">
        <v>76</v>
      </c>
      <c r="C2" s="77"/>
      <c r="D2" s="77"/>
      <c r="E2" s="77"/>
      <c r="F2" s="77"/>
    </row>
    <row r="3" spans="2:6" ht="18.75" customHeight="1" x14ac:dyDescent="0.2">
      <c r="B3" s="108" t="s">
        <v>77</v>
      </c>
      <c r="C3" s="108"/>
      <c r="D3" s="108"/>
      <c r="E3" s="108"/>
      <c r="F3" s="108"/>
    </row>
    <row r="4" spans="2:6" ht="33" x14ac:dyDescent="0.25">
      <c r="B4" s="80" t="s">
        <v>71</v>
      </c>
      <c r="C4" s="80"/>
      <c r="D4" s="80"/>
      <c r="E4" s="80"/>
      <c r="F4" s="80"/>
    </row>
    <row r="5" spans="2:6" ht="17.25" x14ac:dyDescent="0.25">
      <c r="B5" s="81" t="s">
        <v>79</v>
      </c>
      <c r="C5" s="81"/>
      <c r="D5" s="81"/>
      <c r="E5" s="81"/>
      <c r="F5" s="81"/>
    </row>
    <row r="6" spans="2:6" x14ac:dyDescent="0.25">
      <c r="B6" s="21"/>
      <c r="C6" s="49"/>
      <c r="D6" s="22"/>
    </row>
    <row r="7" spans="2:6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6" ht="15.75" x14ac:dyDescent="0.25">
      <c r="B8" s="25"/>
      <c r="C8" s="50"/>
      <c r="D8" s="26"/>
      <c r="E8" s="27" t="s">
        <v>52</v>
      </c>
      <c r="F8" s="57">
        <v>481755.11888180056</v>
      </c>
    </row>
    <row r="9" spans="2:6" x14ac:dyDescent="0.25">
      <c r="B9" s="28" t="s">
        <v>32</v>
      </c>
      <c r="C9" s="50"/>
      <c r="D9" s="26"/>
      <c r="E9" s="27" t="s">
        <v>53</v>
      </c>
      <c r="F9" s="57">
        <v>531380.68957354105</v>
      </c>
    </row>
    <row r="10" spans="2:6" x14ac:dyDescent="0.25">
      <c r="B10" s="29" t="s">
        <v>33</v>
      </c>
      <c r="C10" s="50">
        <v>973006.35084200429</v>
      </c>
      <c r="D10" s="26"/>
      <c r="E10" s="27" t="s">
        <v>54</v>
      </c>
      <c r="F10" s="57">
        <v>31977.420531542288</v>
      </c>
    </row>
    <row r="11" spans="2:6" x14ac:dyDescent="0.25">
      <c r="B11" s="28" t="s">
        <v>34</v>
      </c>
      <c r="C11" s="50"/>
      <c r="D11" s="26"/>
      <c r="E11" s="30" t="s">
        <v>55</v>
      </c>
      <c r="F11" s="57"/>
    </row>
    <row r="12" spans="2:6" x14ac:dyDescent="0.25">
      <c r="B12" s="29" t="s">
        <v>35</v>
      </c>
      <c r="C12" s="50">
        <v>15449.246889657185</v>
      </c>
      <c r="D12" s="26"/>
      <c r="E12" s="27" t="s">
        <v>56</v>
      </c>
      <c r="F12" s="57">
        <v>7111.1588740832121</v>
      </c>
    </row>
    <row r="13" spans="2:6" x14ac:dyDescent="0.25">
      <c r="B13" s="28" t="s">
        <v>36</v>
      </c>
      <c r="C13" s="50"/>
      <c r="D13" s="26"/>
      <c r="E13" s="31" t="s">
        <v>57</v>
      </c>
      <c r="F13" s="57"/>
    </row>
    <row r="14" spans="2:6" x14ac:dyDescent="0.25">
      <c r="B14" s="29" t="s">
        <v>37</v>
      </c>
      <c r="C14" s="50">
        <v>105942.52609368207</v>
      </c>
      <c r="D14" s="26"/>
      <c r="E14" s="27" t="s">
        <v>58</v>
      </c>
      <c r="F14" s="57">
        <v>1184096.7738111999</v>
      </c>
    </row>
    <row r="15" spans="2:6" x14ac:dyDescent="0.25">
      <c r="B15" s="29"/>
      <c r="C15" s="50"/>
      <c r="D15" s="26"/>
      <c r="E15" s="27" t="s">
        <v>59</v>
      </c>
      <c r="F15" s="57">
        <v>556619.77968005429</v>
      </c>
    </row>
    <row r="16" spans="2:6" x14ac:dyDescent="0.25">
      <c r="D16" s="32"/>
      <c r="E16" s="27" t="s">
        <v>60</v>
      </c>
      <c r="F16" s="57">
        <v>374711.83896993595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1094398.1238253436</v>
      </c>
      <c r="D18" s="63"/>
      <c r="E18" s="64" t="s">
        <v>61</v>
      </c>
      <c r="F18" s="65">
        <f>SUM(F8:F16)</f>
        <v>3167652.7803221573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1098920.231375722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1290733.1757199178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2452191.4616487999</v>
      </c>
    </row>
    <row r="25" spans="2:6" x14ac:dyDescent="0.25">
      <c r="B25" s="29" t="s">
        <v>44</v>
      </c>
      <c r="C25" s="53">
        <v>10830106.249646679</v>
      </c>
      <c r="D25" s="35"/>
      <c r="E25" s="34"/>
      <c r="F25" s="58"/>
    </row>
    <row r="26" spans="2:6" ht="15.75" x14ac:dyDescent="0.25">
      <c r="B26" s="29" t="s">
        <v>45</v>
      </c>
      <c r="C26" s="50">
        <v>-2677443.7333333334</v>
      </c>
      <c r="D26" s="36"/>
      <c r="E26" s="64" t="s">
        <v>66</v>
      </c>
      <c r="F26" s="69">
        <f>SUM(F21:F25)</f>
        <v>4841844.8687444404</v>
      </c>
    </row>
    <row r="27" spans="2:6" x14ac:dyDescent="0.25">
      <c r="B27" s="29" t="s">
        <v>46</v>
      </c>
      <c r="C27" s="55">
        <v>214058.18252677718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-19526.939665727223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205980.66218294451</v>
      </c>
      <c r="D29" s="26"/>
      <c r="E29" s="27" t="s">
        <v>67</v>
      </c>
      <c r="F29" s="57">
        <v>195264.00189949371</v>
      </c>
    </row>
    <row r="30" spans="2:6" x14ac:dyDescent="0.25">
      <c r="B30" s="29"/>
      <c r="C30" s="50"/>
      <c r="D30" s="26"/>
      <c r="E30" s="27" t="s">
        <v>68</v>
      </c>
      <c r="F30" s="57">
        <v>1442810.9020720264</v>
      </c>
    </row>
    <row r="31" spans="2:6" s="66" customFormat="1" ht="17.100000000000001" customHeight="1" x14ac:dyDescent="0.25">
      <c r="B31" s="61" t="s">
        <v>49</v>
      </c>
      <c r="C31" s="62">
        <f>SUM(C25:C29)</f>
        <v>8553174.4213573392</v>
      </c>
      <c r="D31" s="67"/>
      <c r="E31" s="68" t="s">
        <v>69</v>
      </c>
      <c r="F31" s="65">
        <f>F29+F30</f>
        <v>1638074.90397152</v>
      </c>
    </row>
    <row r="32" spans="2:6" x14ac:dyDescent="0.25">
      <c r="B32" s="29"/>
      <c r="C32" s="50"/>
      <c r="D32" s="26"/>
      <c r="E32" s="27"/>
      <c r="F32" s="57"/>
    </row>
    <row r="33" spans="2:6" s="38" customFormat="1" ht="20.100000000000001" customHeight="1" x14ac:dyDescent="0.25">
      <c r="B33" s="45" t="s">
        <v>50</v>
      </c>
      <c r="C33" s="54">
        <f>C18+C31</f>
        <v>9647572.5451826826</v>
      </c>
      <c r="D33" s="46"/>
      <c r="E33" s="47" t="s">
        <v>70</v>
      </c>
      <c r="F33" s="60">
        <f>F18+F26+F31</f>
        <v>9647572.5530381165</v>
      </c>
    </row>
    <row r="34" spans="2:6" x14ac:dyDescent="0.25">
      <c r="B34" s="24"/>
    </row>
    <row r="35" spans="2:6" x14ac:dyDescent="0.25">
      <c r="B35" s="24"/>
    </row>
    <row r="36" spans="2:6" x14ac:dyDescent="0.25">
      <c r="B36" s="24"/>
    </row>
    <row r="37" spans="2:6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2025-05-02T20:30:21Z</dcterms:modified>
</cp:coreProperties>
</file>