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My Drive\AIA\Clients\Jaid Transport Llc\2025-2026\Application\"/>
    </mc:Choice>
  </mc:AlternateContent>
  <xr:revisionPtr revIDLastSave="0" documentId="13_ncr:1_{911EA9B7-B56E-4FFC-B133-27FE0E826ABF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Drivers" sheetId="12" r:id="rId1"/>
    <sheet name="Equipment" sheetId="13" r:id="rId2"/>
    <sheet name="Quick Quote Sheet" sheetId="6" r:id="rId3"/>
    <sheet name="Modification" sheetId="11" state="hidden" r:id="rId4"/>
    <sheet name="Revenues &amp; Liabilities" sheetId="5" state="hidden" r:id="rId5"/>
    <sheet name="Endorsement" sheetId="9" state="hidden" r:id="rId6"/>
    <sheet name="reconsiliation" sheetId="10" state="hidden" r:id="rId7"/>
  </sheets>
  <externalReferences>
    <externalReference r:id="rId8"/>
  </externalReferenc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12" l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L3" i="12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4" i="13"/>
  <c r="M500" i="12"/>
  <c r="L500" i="12"/>
  <c r="M499" i="12"/>
  <c r="L499" i="12"/>
  <c r="M498" i="12"/>
  <c r="L498" i="12"/>
  <c r="M497" i="12"/>
  <c r="L497" i="12"/>
  <c r="M496" i="12"/>
  <c r="L496" i="12"/>
  <c r="M495" i="12"/>
  <c r="L495" i="12"/>
  <c r="M494" i="12"/>
  <c r="L494" i="12"/>
  <c r="M493" i="12"/>
  <c r="L493" i="12"/>
  <c r="M492" i="12"/>
  <c r="L492" i="12"/>
  <c r="M491" i="12"/>
  <c r="L491" i="12"/>
  <c r="M490" i="12"/>
  <c r="L490" i="12"/>
  <c r="M489" i="12"/>
  <c r="L489" i="12"/>
  <c r="M488" i="12"/>
  <c r="L488" i="12"/>
  <c r="M487" i="12"/>
  <c r="L487" i="12"/>
  <c r="M486" i="12"/>
  <c r="L486" i="12"/>
  <c r="M485" i="12"/>
  <c r="L485" i="12"/>
  <c r="M484" i="12"/>
  <c r="L484" i="12"/>
  <c r="M483" i="12"/>
  <c r="L483" i="12"/>
  <c r="M482" i="12"/>
  <c r="L482" i="12"/>
  <c r="M481" i="12"/>
  <c r="L481" i="12"/>
  <c r="M480" i="12"/>
  <c r="L480" i="12"/>
  <c r="M479" i="12"/>
  <c r="L479" i="12"/>
  <c r="M478" i="12"/>
  <c r="L478" i="12"/>
  <c r="M477" i="12"/>
  <c r="L477" i="12"/>
  <c r="M476" i="12"/>
  <c r="L476" i="12"/>
  <c r="M475" i="12"/>
  <c r="L475" i="12"/>
  <c r="M474" i="12"/>
  <c r="L474" i="12"/>
  <c r="M473" i="12"/>
  <c r="L473" i="12"/>
  <c r="M472" i="12"/>
  <c r="L472" i="12"/>
  <c r="M471" i="12"/>
  <c r="L471" i="12"/>
  <c r="M470" i="12"/>
  <c r="L470" i="12"/>
  <c r="M469" i="12"/>
  <c r="L469" i="12"/>
  <c r="M468" i="12"/>
  <c r="L468" i="12"/>
  <c r="M467" i="12"/>
  <c r="L467" i="12"/>
  <c r="M466" i="12"/>
  <c r="L466" i="12"/>
  <c r="M465" i="12"/>
  <c r="L465" i="12"/>
  <c r="M464" i="12"/>
  <c r="L464" i="12"/>
  <c r="M463" i="12"/>
  <c r="L463" i="12"/>
  <c r="M462" i="12"/>
  <c r="L462" i="12"/>
  <c r="M461" i="12"/>
  <c r="L461" i="12"/>
  <c r="M460" i="12"/>
  <c r="L460" i="12"/>
  <c r="M459" i="12"/>
  <c r="L459" i="12"/>
  <c r="M458" i="12"/>
  <c r="L458" i="12"/>
  <c r="M457" i="12"/>
  <c r="L457" i="12"/>
  <c r="M456" i="12"/>
  <c r="L456" i="12"/>
  <c r="M455" i="12"/>
  <c r="L455" i="12"/>
  <c r="M454" i="12"/>
  <c r="L454" i="12"/>
  <c r="M453" i="12"/>
  <c r="L453" i="12"/>
  <c r="M452" i="12"/>
  <c r="L452" i="12"/>
  <c r="M451" i="12"/>
  <c r="L451" i="12"/>
  <c r="M450" i="12"/>
  <c r="L450" i="12"/>
  <c r="M449" i="12"/>
  <c r="L449" i="12"/>
  <c r="M448" i="12"/>
  <c r="L448" i="12"/>
  <c r="M447" i="12"/>
  <c r="L447" i="12"/>
  <c r="M446" i="12"/>
  <c r="L446" i="12"/>
  <c r="M445" i="12"/>
  <c r="L445" i="12"/>
  <c r="M444" i="12"/>
  <c r="L444" i="12"/>
  <c r="M443" i="12"/>
  <c r="L443" i="12"/>
  <c r="M442" i="12"/>
  <c r="L442" i="12"/>
  <c r="M441" i="12"/>
  <c r="L441" i="12"/>
  <c r="M440" i="12"/>
  <c r="L440" i="12"/>
  <c r="M439" i="12"/>
  <c r="L439" i="12"/>
  <c r="M438" i="12"/>
  <c r="L438" i="12"/>
  <c r="M437" i="12"/>
  <c r="L437" i="12"/>
  <c r="M436" i="12"/>
  <c r="L436" i="12"/>
  <c r="M435" i="12"/>
  <c r="L435" i="12"/>
  <c r="M434" i="12"/>
  <c r="L434" i="12"/>
  <c r="M433" i="12"/>
  <c r="L433" i="12"/>
  <c r="M432" i="12"/>
  <c r="L432" i="12"/>
  <c r="M431" i="12"/>
  <c r="L431" i="12"/>
  <c r="M430" i="12"/>
  <c r="L430" i="12"/>
  <c r="M429" i="12"/>
  <c r="L429" i="12"/>
  <c r="M428" i="12"/>
  <c r="L428" i="12"/>
  <c r="M427" i="12"/>
  <c r="L427" i="12"/>
  <c r="M426" i="12"/>
  <c r="L426" i="12"/>
  <c r="M425" i="12"/>
  <c r="L425" i="12"/>
  <c r="M424" i="12"/>
  <c r="L424" i="12"/>
  <c r="M423" i="12"/>
  <c r="L423" i="12"/>
  <c r="M422" i="12"/>
  <c r="L422" i="12"/>
  <c r="M421" i="12"/>
  <c r="L421" i="12"/>
  <c r="M420" i="12"/>
  <c r="L420" i="12"/>
  <c r="M419" i="12"/>
  <c r="L419" i="12"/>
  <c r="M418" i="12"/>
  <c r="L418" i="12"/>
  <c r="M417" i="12"/>
  <c r="L417" i="12"/>
  <c r="M416" i="12"/>
  <c r="L416" i="12"/>
  <c r="M415" i="12"/>
  <c r="L415" i="12"/>
  <c r="M414" i="12"/>
  <c r="L414" i="12"/>
  <c r="M413" i="12"/>
  <c r="L413" i="12"/>
  <c r="M412" i="12"/>
  <c r="L412" i="12"/>
  <c r="M411" i="12"/>
  <c r="L411" i="12"/>
  <c r="M410" i="12"/>
  <c r="L410" i="12"/>
  <c r="M409" i="12"/>
  <c r="L409" i="12"/>
  <c r="M408" i="12"/>
  <c r="L408" i="12"/>
  <c r="M407" i="12"/>
  <c r="L407" i="12"/>
  <c r="M406" i="12"/>
  <c r="L406" i="12"/>
  <c r="M405" i="12"/>
  <c r="L405" i="12"/>
  <c r="M404" i="12"/>
  <c r="L404" i="12"/>
  <c r="M403" i="12"/>
  <c r="L403" i="12"/>
  <c r="M402" i="12"/>
  <c r="L402" i="12"/>
  <c r="M401" i="12"/>
  <c r="L401" i="12"/>
  <c r="M400" i="12"/>
  <c r="L400" i="12"/>
  <c r="M399" i="12"/>
  <c r="L399" i="12"/>
  <c r="M398" i="12"/>
  <c r="L398" i="12"/>
  <c r="M397" i="12"/>
  <c r="L397" i="12"/>
  <c r="M396" i="12"/>
  <c r="L396" i="12"/>
  <c r="M395" i="12"/>
  <c r="L395" i="12"/>
  <c r="M394" i="12"/>
  <c r="L394" i="12"/>
  <c r="M393" i="12"/>
  <c r="L393" i="12"/>
  <c r="M392" i="12"/>
  <c r="L392" i="12"/>
  <c r="M391" i="12"/>
  <c r="L391" i="12"/>
  <c r="M390" i="12"/>
  <c r="L390" i="12"/>
  <c r="M389" i="12"/>
  <c r="L389" i="12"/>
  <c r="M388" i="12"/>
  <c r="L388" i="12"/>
  <c r="M387" i="12"/>
  <c r="L387" i="12"/>
  <c r="M386" i="12"/>
  <c r="L386" i="12"/>
  <c r="M385" i="12"/>
  <c r="L385" i="12"/>
  <c r="M384" i="12"/>
  <c r="L384" i="12"/>
  <c r="M383" i="12"/>
  <c r="L383" i="12"/>
  <c r="M382" i="12"/>
  <c r="L382" i="12"/>
  <c r="M381" i="12"/>
  <c r="L381" i="12"/>
  <c r="M380" i="12"/>
  <c r="L380" i="12"/>
  <c r="M379" i="12"/>
  <c r="L379" i="12"/>
  <c r="M378" i="12"/>
  <c r="L378" i="12"/>
  <c r="M377" i="12"/>
  <c r="L377" i="12"/>
  <c r="M376" i="12"/>
  <c r="L376" i="12"/>
  <c r="M375" i="12"/>
  <c r="L375" i="12"/>
  <c r="M374" i="12"/>
  <c r="L374" i="12"/>
  <c r="M373" i="12"/>
  <c r="L373" i="12"/>
  <c r="M372" i="12"/>
  <c r="L372" i="12"/>
  <c r="M371" i="12"/>
  <c r="L371" i="12"/>
  <c r="M370" i="12"/>
  <c r="L370" i="12"/>
  <c r="M369" i="12"/>
  <c r="L369" i="12"/>
  <c r="M368" i="12"/>
  <c r="L368" i="12"/>
  <c r="M367" i="12"/>
  <c r="L367" i="12"/>
  <c r="M366" i="12"/>
  <c r="L366" i="12"/>
  <c r="M365" i="12"/>
  <c r="L365" i="12"/>
  <c r="M364" i="12"/>
  <c r="L364" i="12"/>
  <c r="M363" i="12"/>
  <c r="L363" i="12"/>
  <c r="M362" i="12"/>
  <c r="L362" i="12"/>
  <c r="M361" i="12"/>
  <c r="L361" i="12"/>
  <c r="M360" i="12"/>
  <c r="L360" i="12"/>
  <c r="M359" i="12"/>
  <c r="L359" i="12"/>
  <c r="M358" i="12"/>
  <c r="L358" i="12"/>
  <c r="M357" i="12"/>
  <c r="L357" i="12"/>
  <c r="M356" i="12"/>
  <c r="L356" i="12"/>
  <c r="M355" i="12"/>
  <c r="L355" i="12"/>
  <c r="M354" i="12"/>
  <c r="L354" i="12"/>
  <c r="M353" i="12"/>
  <c r="L353" i="12"/>
  <c r="M352" i="12"/>
  <c r="L352" i="12"/>
  <c r="M351" i="12"/>
  <c r="L351" i="12"/>
  <c r="M350" i="12"/>
  <c r="L350" i="12"/>
  <c r="M349" i="12"/>
  <c r="L349" i="12"/>
  <c r="M348" i="12"/>
  <c r="L348" i="12"/>
  <c r="M347" i="12"/>
  <c r="L347" i="12"/>
  <c r="M346" i="12"/>
  <c r="L346" i="12"/>
  <c r="M345" i="12"/>
  <c r="L345" i="12"/>
  <c r="M344" i="12"/>
  <c r="L344" i="12"/>
  <c r="M343" i="12"/>
  <c r="L343" i="12"/>
  <c r="M342" i="12"/>
  <c r="L342" i="12"/>
  <c r="M341" i="12"/>
  <c r="L341" i="12"/>
  <c r="M340" i="12"/>
  <c r="L340" i="12"/>
  <c r="M339" i="12"/>
  <c r="L339" i="12"/>
  <c r="M338" i="12"/>
  <c r="L338" i="12"/>
  <c r="M337" i="12"/>
  <c r="L337" i="12"/>
  <c r="M336" i="12"/>
  <c r="L336" i="12"/>
  <c r="M335" i="12"/>
  <c r="L335" i="12"/>
  <c r="M334" i="12"/>
  <c r="L334" i="12"/>
  <c r="M333" i="12"/>
  <c r="L333" i="12"/>
  <c r="M332" i="12"/>
  <c r="L332" i="12"/>
  <c r="M331" i="12"/>
  <c r="L331" i="12"/>
  <c r="M330" i="12"/>
  <c r="L330" i="12"/>
  <c r="M329" i="12"/>
  <c r="L329" i="12"/>
  <c r="M328" i="12"/>
  <c r="L328" i="12"/>
  <c r="M327" i="12"/>
  <c r="L327" i="12"/>
  <c r="M326" i="12"/>
  <c r="L326" i="12"/>
  <c r="M325" i="12"/>
  <c r="L325" i="12"/>
  <c r="M324" i="12"/>
  <c r="L324" i="12"/>
  <c r="M323" i="12"/>
  <c r="L323" i="12"/>
  <c r="M322" i="12"/>
  <c r="L322" i="12"/>
  <c r="M321" i="12"/>
  <c r="L321" i="12"/>
  <c r="M320" i="12"/>
  <c r="L320" i="12"/>
  <c r="M319" i="12"/>
  <c r="L319" i="12"/>
  <c r="M318" i="12"/>
  <c r="L318" i="12"/>
  <c r="M317" i="12"/>
  <c r="L317" i="12"/>
  <c r="M316" i="12"/>
  <c r="L316" i="12"/>
  <c r="M315" i="12"/>
  <c r="L315" i="12"/>
  <c r="M314" i="12"/>
  <c r="L314" i="12"/>
  <c r="M313" i="12"/>
  <c r="L313" i="12"/>
  <c r="M312" i="12"/>
  <c r="L312" i="12"/>
  <c r="M311" i="12"/>
  <c r="L311" i="12"/>
  <c r="M310" i="12"/>
  <c r="L310" i="12"/>
  <c r="M309" i="12"/>
  <c r="L309" i="12"/>
  <c r="M308" i="12"/>
  <c r="L308" i="12"/>
  <c r="M307" i="12"/>
  <c r="L307" i="12"/>
  <c r="M306" i="12"/>
  <c r="L306" i="12"/>
  <c r="M305" i="12"/>
  <c r="L305" i="12"/>
  <c r="M304" i="12"/>
  <c r="L304" i="12"/>
  <c r="M303" i="12"/>
  <c r="L303" i="12"/>
  <c r="M302" i="12"/>
  <c r="L302" i="12"/>
  <c r="M301" i="12"/>
  <c r="L301" i="12"/>
  <c r="M300" i="12"/>
  <c r="L300" i="12"/>
  <c r="M299" i="12"/>
  <c r="L299" i="12"/>
  <c r="M298" i="12"/>
  <c r="L298" i="12"/>
  <c r="M297" i="12"/>
  <c r="L297" i="12"/>
  <c r="M296" i="12"/>
  <c r="L296" i="12"/>
  <c r="M295" i="12"/>
  <c r="L295" i="12"/>
  <c r="M294" i="12"/>
  <c r="L294" i="12"/>
  <c r="M293" i="12"/>
  <c r="L293" i="12"/>
  <c r="M292" i="12"/>
  <c r="L292" i="12"/>
  <c r="M291" i="12"/>
  <c r="L291" i="12"/>
  <c r="M290" i="12"/>
  <c r="L290" i="12"/>
  <c r="M289" i="12"/>
  <c r="L289" i="12"/>
  <c r="M288" i="12"/>
  <c r="L288" i="12"/>
  <c r="M287" i="12"/>
  <c r="L287" i="12"/>
  <c r="M286" i="12"/>
  <c r="L286" i="12"/>
  <c r="M285" i="12"/>
  <c r="L285" i="12"/>
  <c r="M284" i="12"/>
  <c r="L284" i="12"/>
  <c r="M283" i="12"/>
  <c r="L283" i="12"/>
  <c r="M282" i="12"/>
  <c r="L282" i="12"/>
  <c r="M281" i="12"/>
  <c r="L281" i="12"/>
  <c r="M280" i="12"/>
  <c r="L280" i="12"/>
  <c r="M279" i="12"/>
  <c r="L279" i="12"/>
  <c r="M278" i="12"/>
  <c r="L278" i="12"/>
  <c r="M277" i="12"/>
  <c r="L277" i="12"/>
  <c r="M276" i="12"/>
  <c r="L276" i="12"/>
  <c r="M275" i="12"/>
  <c r="L275" i="12"/>
  <c r="M274" i="12"/>
  <c r="L274" i="12"/>
  <c r="M273" i="12"/>
  <c r="L273" i="12"/>
  <c r="M272" i="12"/>
  <c r="L272" i="12"/>
  <c r="M271" i="12"/>
  <c r="L271" i="12"/>
  <c r="M270" i="12"/>
  <c r="L270" i="12"/>
  <c r="M269" i="12"/>
  <c r="L269" i="12"/>
  <c r="M268" i="12"/>
  <c r="L268" i="12"/>
  <c r="M267" i="12"/>
  <c r="L267" i="12"/>
  <c r="M266" i="12"/>
  <c r="L266" i="12"/>
  <c r="M265" i="12"/>
  <c r="L265" i="12"/>
  <c r="M264" i="12"/>
  <c r="L264" i="12"/>
  <c r="M263" i="12"/>
  <c r="L263" i="12"/>
  <c r="M262" i="12"/>
  <c r="L262" i="12"/>
  <c r="M261" i="12"/>
  <c r="L261" i="12"/>
  <c r="M260" i="12"/>
  <c r="L260" i="12"/>
  <c r="M259" i="12"/>
  <c r="L259" i="12"/>
  <c r="M258" i="12"/>
  <c r="L258" i="12"/>
  <c r="M257" i="12"/>
  <c r="L257" i="12"/>
  <c r="M256" i="12"/>
  <c r="L256" i="12"/>
  <c r="M255" i="12"/>
  <c r="L255" i="12"/>
  <c r="M254" i="12"/>
  <c r="L254" i="12"/>
  <c r="M253" i="12"/>
  <c r="L253" i="12"/>
  <c r="M252" i="12"/>
  <c r="L252" i="12"/>
  <c r="M251" i="12"/>
  <c r="L251" i="12"/>
  <c r="M250" i="12"/>
  <c r="L250" i="12"/>
  <c r="M249" i="12"/>
  <c r="L249" i="12"/>
  <c r="M248" i="12"/>
  <c r="L248" i="12"/>
  <c r="M247" i="12"/>
  <c r="L247" i="12"/>
  <c r="M246" i="12"/>
  <c r="L246" i="12"/>
  <c r="M245" i="12"/>
  <c r="L245" i="12"/>
  <c r="M244" i="12"/>
  <c r="L244" i="12"/>
  <c r="M243" i="12"/>
  <c r="L243" i="12"/>
  <c r="M242" i="12"/>
  <c r="L242" i="12"/>
  <c r="M241" i="12"/>
  <c r="L241" i="12"/>
  <c r="M240" i="12"/>
  <c r="L240" i="12"/>
  <c r="M239" i="12"/>
  <c r="L239" i="12"/>
  <c r="M238" i="12"/>
  <c r="L238" i="12"/>
  <c r="M237" i="12"/>
  <c r="L237" i="12"/>
  <c r="M236" i="12"/>
  <c r="L236" i="12"/>
  <c r="M235" i="12"/>
  <c r="L235" i="12"/>
  <c r="M234" i="12"/>
  <c r="L234" i="12"/>
  <c r="M233" i="12"/>
  <c r="L233" i="12"/>
  <c r="M232" i="12"/>
  <c r="L232" i="12"/>
  <c r="M231" i="12"/>
  <c r="L231" i="12"/>
  <c r="M230" i="12"/>
  <c r="L230" i="12"/>
  <c r="M229" i="12"/>
  <c r="L229" i="12"/>
  <c r="M228" i="12"/>
  <c r="L228" i="12"/>
  <c r="M227" i="12"/>
  <c r="L227" i="12"/>
  <c r="M226" i="12"/>
  <c r="L226" i="12"/>
  <c r="M225" i="12"/>
  <c r="L225" i="12"/>
  <c r="M224" i="12"/>
  <c r="L224" i="12"/>
  <c r="M223" i="12"/>
  <c r="L223" i="12"/>
  <c r="M222" i="12"/>
  <c r="L222" i="12"/>
  <c r="M221" i="12"/>
  <c r="L221" i="12"/>
  <c r="M220" i="12"/>
  <c r="L220" i="12"/>
  <c r="M219" i="12"/>
  <c r="L219" i="12"/>
  <c r="M218" i="12"/>
  <c r="L218" i="12"/>
  <c r="M217" i="12"/>
  <c r="L217" i="12"/>
  <c r="M216" i="12"/>
  <c r="L216" i="12"/>
  <c r="M215" i="12"/>
  <c r="L215" i="12"/>
  <c r="M214" i="12"/>
  <c r="L214" i="12"/>
  <c r="M213" i="12"/>
  <c r="L213" i="12"/>
  <c r="M212" i="12"/>
  <c r="L212" i="12"/>
  <c r="M211" i="12"/>
  <c r="L211" i="12"/>
  <c r="M210" i="12"/>
  <c r="L210" i="12"/>
  <c r="M209" i="12"/>
  <c r="L209" i="12"/>
  <c r="M208" i="12"/>
  <c r="L208" i="12"/>
  <c r="M207" i="12"/>
  <c r="L207" i="12"/>
  <c r="M206" i="12"/>
  <c r="L206" i="12"/>
  <c r="M205" i="12"/>
  <c r="L205" i="12"/>
  <c r="M204" i="12"/>
  <c r="L204" i="12"/>
  <c r="M203" i="12"/>
  <c r="L203" i="12"/>
  <c r="M202" i="12"/>
  <c r="L202" i="12"/>
  <c r="M201" i="12"/>
  <c r="L201" i="12"/>
  <c r="M200" i="12"/>
  <c r="L200" i="12"/>
  <c r="M199" i="12"/>
  <c r="L199" i="12"/>
  <c r="M198" i="12"/>
  <c r="L198" i="12"/>
  <c r="M197" i="12"/>
  <c r="L197" i="12"/>
  <c r="M196" i="12"/>
  <c r="L196" i="12"/>
  <c r="M195" i="12"/>
  <c r="L195" i="12"/>
  <c r="M194" i="12"/>
  <c r="L194" i="12"/>
  <c r="M193" i="12"/>
  <c r="L193" i="12"/>
  <c r="M192" i="12"/>
  <c r="L192" i="12"/>
  <c r="M191" i="12"/>
  <c r="L191" i="12"/>
  <c r="M190" i="12"/>
  <c r="L190" i="12"/>
  <c r="M189" i="12"/>
  <c r="L189" i="12"/>
  <c r="M188" i="12"/>
  <c r="L188" i="12"/>
  <c r="M187" i="12"/>
  <c r="L187" i="12"/>
  <c r="M186" i="12"/>
  <c r="L186" i="12"/>
  <c r="M185" i="12"/>
  <c r="L185" i="12"/>
  <c r="M184" i="12"/>
  <c r="L184" i="12"/>
  <c r="M183" i="12"/>
  <c r="L183" i="12"/>
  <c r="M182" i="12"/>
  <c r="L182" i="12"/>
  <c r="M181" i="12"/>
  <c r="L181" i="12"/>
  <c r="M180" i="12"/>
  <c r="L180" i="12"/>
  <c r="M179" i="12"/>
  <c r="L179" i="12"/>
  <c r="M178" i="12"/>
  <c r="L178" i="12"/>
  <c r="M177" i="12"/>
  <c r="L177" i="12"/>
  <c r="M176" i="12"/>
  <c r="L176" i="12"/>
  <c r="M175" i="12"/>
  <c r="L175" i="12"/>
  <c r="M174" i="12"/>
  <c r="L174" i="12"/>
  <c r="M173" i="12"/>
  <c r="L173" i="12"/>
  <c r="M172" i="12"/>
  <c r="L172" i="12"/>
  <c r="M171" i="12"/>
  <c r="L171" i="12"/>
  <c r="M170" i="12"/>
  <c r="L170" i="12"/>
  <c r="M169" i="12"/>
  <c r="L169" i="12"/>
  <c r="M168" i="12"/>
  <c r="L168" i="12"/>
  <c r="M167" i="12"/>
  <c r="L167" i="12"/>
  <c r="M166" i="12"/>
  <c r="L166" i="12"/>
  <c r="M165" i="12"/>
  <c r="L165" i="12"/>
  <c r="M164" i="12"/>
  <c r="L164" i="12"/>
  <c r="M163" i="12"/>
  <c r="L163" i="12"/>
  <c r="M162" i="12"/>
  <c r="L162" i="12"/>
  <c r="M161" i="12"/>
  <c r="L161" i="12"/>
  <c r="M160" i="12"/>
  <c r="L160" i="12"/>
  <c r="M159" i="12"/>
  <c r="L159" i="12"/>
  <c r="M158" i="12"/>
  <c r="L158" i="12"/>
  <c r="M157" i="12"/>
  <c r="L157" i="12"/>
  <c r="M156" i="12"/>
  <c r="L156" i="12"/>
  <c r="M155" i="12"/>
  <c r="L155" i="12"/>
  <c r="M154" i="12"/>
  <c r="L154" i="12"/>
  <c r="M153" i="12"/>
  <c r="L153" i="12"/>
  <c r="M152" i="12"/>
  <c r="L152" i="12"/>
  <c r="M151" i="12"/>
  <c r="L151" i="12"/>
  <c r="M150" i="12"/>
  <c r="L150" i="12"/>
  <c r="M149" i="12"/>
  <c r="L149" i="12"/>
  <c r="M148" i="12"/>
  <c r="L148" i="12"/>
  <c r="M147" i="12"/>
  <c r="L147" i="12"/>
  <c r="M146" i="12"/>
  <c r="L146" i="12"/>
  <c r="M145" i="12"/>
  <c r="L145" i="12"/>
  <c r="M144" i="12"/>
  <c r="L144" i="12"/>
  <c r="M143" i="12"/>
  <c r="L143" i="12"/>
  <c r="M142" i="12"/>
  <c r="L142" i="12"/>
  <c r="M141" i="12"/>
  <c r="L141" i="12"/>
  <c r="M140" i="12"/>
  <c r="L140" i="12"/>
  <c r="M139" i="12"/>
  <c r="L139" i="12"/>
  <c r="M138" i="12"/>
  <c r="L138" i="12"/>
  <c r="M137" i="12"/>
  <c r="L137" i="12"/>
  <c r="M136" i="12"/>
  <c r="L136" i="12"/>
  <c r="M135" i="12"/>
  <c r="L135" i="12"/>
  <c r="M134" i="12"/>
  <c r="L134" i="12"/>
  <c r="M133" i="12"/>
  <c r="L133" i="12"/>
  <c r="A4" i="12"/>
  <c r="A5" i="12" s="1"/>
  <c r="A6" i="12" s="1"/>
  <c r="L23" i="12"/>
  <c r="Y20" i="6"/>
  <c r="M3" i="12"/>
  <c r="L4" i="12"/>
  <c r="M4" i="12"/>
  <c r="L5" i="12"/>
  <c r="M5" i="12"/>
  <c r="L6" i="12"/>
  <c r="M6" i="12"/>
  <c r="L7" i="12"/>
  <c r="M7" i="12"/>
  <c r="L8" i="12"/>
  <c r="M8" i="12"/>
  <c r="L9" i="12"/>
  <c r="M9" i="12"/>
  <c r="L10" i="12"/>
  <c r="M10" i="12"/>
  <c r="L11" i="12"/>
  <c r="M11" i="12"/>
  <c r="L12" i="12"/>
  <c r="M12" i="12"/>
  <c r="L13" i="12"/>
  <c r="M13" i="12"/>
  <c r="L14" i="12"/>
  <c r="M14" i="12"/>
  <c r="L15" i="12"/>
  <c r="M15" i="12"/>
  <c r="L16" i="12"/>
  <c r="M16" i="12"/>
  <c r="L17" i="12"/>
  <c r="M17" i="12"/>
  <c r="L18" i="12"/>
  <c r="M18" i="12"/>
  <c r="L19" i="12"/>
  <c r="M19" i="12"/>
  <c r="L20" i="12"/>
  <c r="M20" i="12"/>
  <c r="L21" i="12"/>
  <c r="M21" i="12"/>
  <c r="L22" i="12"/>
  <c r="M22" i="12"/>
  <c r="M23" i="12"/>
  <c r="L24" i="12"/>
  <c r="M24" i="12"/>
  <c r="L25" i="12"/>
  <c r="M25" i="12"/>
  <c r="L26" i="12"/>
  <c r="M26" i="12"/>
  <c r="L27" i="12"/>
  <c r="M27" i="12"/>
  <c r="L28" i="12"/>
  <c r="M28" i="12"/>
  <c r="L29" i="12"/>
  <c r="M29" i="12"/>
  <c r="L30" i="12"/>
  <c r="M30" i="12"/>
  <c r="L31" i="12"/>
  <c r="M31" i="12"/>
  <c r="L32" i="12"/>
  <c r="M32" i="12"/>
  <c r="L33" i="12"/>
  <c r="M33" i="12"/>
  <c r="L34" i="12"/>
  <c r="M34" i="12"/>
  <c r="L35" i="12"/>
  <c r="M35" i="12"/>
  <c r="L36" i="12"/>
  <c r="M36" i="12"/>
  <c r="L37" i="12"/>
  <c r="M37" i="12"/>
  <c r="L38" i="12"/>
  <c r="M38" i="12"/>
  <c r="L39" i="12"/>
  <c r="M39" i="12"/>
  <c r="L40" i="12"/>
  <c r="M40" i="12"/>
  <c r="L41" i="12"/>
  <c r="M41" i="12"/>
  <c r="L42" i="12"/>
  <c r="M42" i="12"/>
  <c r="L43" i="12"/>
  <c r="M43" i="12"/>
  <c r="L44" i="12"/>
  <c r="M44" i="12"/>
  <c r="L45" i="12"/>
  <c r="M45" i="12"/>
  <c r="L46" i="12"/>
  <c r="M46" i="12"/>
  <c r="L47" i="12"/>
  <c r="M47" i="12"/>
  <c r="L48" i="12"/>
  <c r="M48" i="12"/>
  <c r="L49" i="12"/>
  <c r="M49" i="12"/>
  <c r="L50" i="12"/>
  <c r="M50" i="12"/>
  <c r="L51" i="12"/>
  <c r="M51" i="12"/>
  <c r="L52" i="12"/>
  <c r="M52" i="12"/>
  <c r="L53" i="12"/>
  <c r="M53" i="12"/>
  <c r="L54" i="12"/>
  <c r="M54" i="12"/>
  <c r="L55" i="12"/>
  <c r="M55" i="12"/>
  <c r="L56" i="12"/>
  <c r="M56" i="12"/>
  <c r="L57" i="12"/>
  <c r="M57" i="12"/>
  <c r="L58" i="12"/>
  <c r="M58" i="12"/>
  <c r="L59" i="12"/>
  <c r="M59" i="12"/>
  <c r="L60" i="12"/>
  <c r="M60" i="12"/>
  <c r="L61" i="12"/>
  <c r="M61" i="12"/>
  <c r="L62" i="12"/>
  <c r="M62" i="12"/>
  <c r="L63" i="12"/>
  <c r="M63" i="12"/>
  <c r="L64" i="12"/>
  <c r="M64" i="12"/>
  <c r="L65" i="12"/>
  <c r="M65" i="12"/>
  <c r="L66" i="12"/>
  <c r="M66" i="12"/>
  <c r="L67" i="12"/>
  <c r="M67" i="12"/>
  <c r="L68" i="12"/>
  <c r="M68" i="12"/>
  <c r="L69" i="12"/>
  <c r="M69" i="12"/>
  <c r="L70" i="12"/>
  <c r="M70" i="12"/>
  <c r="L71" i="12"/>
  <c r="M71" i="12"/>
  <c r="L72" i="12"/>
  <c r="M72" i="12"/>
  <c r="L73" i="12"/>
  <c r="M73" i="12"/>
  <c r="L74" i="12"/>
  <c r="M74" i="12"/>
  <c r="L75" i="12"/>
  <c r="M75" i="12"/>
  <c r="L76" i="12"/>
  <c r="M76" i="12"/>
  <c r="L77" i="12"/>
  <c r="M77" i="12"/>
  <c r="L78" i="12"/>
  <c r="M78" i="12"/>
  <c r="L79" i="12"/>
  <c r="M79" i="12"/>
  <c r="L80" i="12"/>
  <c r="M80" i="12"/>
  <c r="L81" i="12"/>
  <c r="M81" i="12"/>
  <c r="L82" i="12"/>
  <c r="M82" i="12"/>
  <c r="L83" i="12"/>
  <c r="M83" i="12"/>
  <c r="L84" i="12"/>
  <c r="M84" i="12"/>
  <c r="L85" i="12"/>
  <c r="M85" i="12"/>
  <c r="L86" i="12"/>
  <c r="M86" i="12"/>
  <c r="L87" i="12"/>
  <c r="M87" i="12"/>
  <c r="L88" i="12"/>
  <c r="M88" i="12"/>
  <c r="L89" i="12"/>
  <c r="M89" i="12"/>
  <c r="L90" i="12"/>
  <c r="M90" i="12"/>
  <c r="L91" i="12"/>
  <c r="M91" i="12"/>
  <c r="L92" i="12"/>
  <c r="M92" i="12"/>
  <c r="L93" i="12"/>
  <c r="M93" i="12"/>
  <c r="L94" i="12"/>
  <c r="M94" i="12"/>
  <c r="L95" i="12"/>
  <c r="M95" i="12"/>
  <c r="L96" i="12"/>
  <c r="M96" i="12"/>
  <c r="L97" i="12"/>
  <c r="M97" i="12"/>
  <c r="L98" i="12"/>
  <c r="M98" i="12"/>
  <c r="L99" i="12"/>
  <c r="M99" i="12"/>
  <c r="L100" i="12"/>
  <c r="M100" i="12"/>
  <c r="L101" i="12"/>
  <c r="M101" i="12"/>
  <c r="L102" i="12"/>
  <c r="M102" i="12"/>
  <c r="L103" i="12"/>
  <c r="M103" i="12"/>
  <c r="L104" i="12"/>
  <c r="M104" i="12"/>
  <c r="L105" i="12"/>
  <c r="M105" i="12"/>
  <c r="L106" i="12"/>
  <c r="M106" i="12"/>
  <c r="L107" i="12"/>
  <c r="M107" i="12"/>
  <c r="L108" i="12"/>
  <c r="M108" i="12"/>
  <c r="L109" i="12"/>
  <c r="M109" i="12"/>
  <c r="L110" i="12"/>
  <c r="M110" i="12"/>
  <c r="L111" i="12"/>
  <c r="M111" i="12"/>
  <c r="L112" i="12"/>
  <c r="M112" i="12"/>
  <c r="L113" i="12"/>
  <c r="M113" i="12"/>
  <c r="L114" i="12"/>
  <c r="M114" i="12"/>
  <c r="L115" i="12"/>
  <c r="M115" i="12"/>
  <c r="L116" i="12"/>
  <c r="M116" i="12"/>
  <c r="L117" i="12"/>
  <c r="M117" i="12"/>
  <c r="L118" i="12"/>
  <c r="M118" i="12"/>
  <c r="L119" i="12"/>
  <c r="M119" i="12"/>
  <c r="L120" i="12"/>
  <c r="M120" i="12"/>
  <c r="L121" i="12"/>
  <c r="M121" i="12"/>
  <c r="L122" i="12"/>
  <c r="M122" i="12"/>
  <c r="L123" i="12"/>
  <c r="M123" i="12"/>
  <c r="L124" i="12"/>
  <c r="M124" i="12"/>
  <c r="L125" i="12"/>
  <c r="M125" i="12"/>
  <c r="L126" i="12"/>
  <c r="M126" i="12"/>
  <c r="L127" i="12"/>
  <c r="M127" i="12"/>
  <c r="L128" i="12"/>
  <c r="M128" i="12"/>
  <c r="L129" i="12"/>
  <c r="M129" i="12"/>
  <c r="L130" i="12"/>
  <c r="M130" i="12"/>
  <c r="L131" i="12"/>
  <c r="M131" i="12"/>
  <c r="L132" i="12"/>
  <c r="M132" i="12"/>
  <c r="C36" i="11"/>
  <c r="C17" i="11"/>
  <c r="C19" i="11" s="1"/>
  <c r="H17" i="11"/>
  <c r="H19" i="11" s="1"/>
  <c r="H36" i="11"/>
  <c r="H38" i="11" s="1"/>
  <c r="C38" i="11"/>
  <c r="G7" i="10"/>
  <c r="G6" i="10"/>
  <c r="G5" i="10"/>
  <c r="F10" i="10"/>
  <c r="E7" i="10"/>
  <c r="E6" i="10"/>
  <c r="E5" i="10"/>
  <c r="D7" i="10"/>
  <c r="I7" i="10" s="1"/>
  <c r="D6" i="10"/>
  <c r="H6" i="10" s="1"/>
  <c r="R6" i="10" s="1"/>
  <c r="D5" i="10"/>
  <c r="D10" i="10" s="1"/>
  <c r="C7" i="10"/>
  <c r="C6" i="10"/>
  <c r="C5" i="10"/>
  <c r="P10" i="10"/>
  <c r="H8" i="10"/>
  <c r="R8" i="10" s="1"/>
  <c r="H9" i="10"/>
  <c r="R9" i="10" s="1"/>
  <c r="J5" i="10"/>
  <c r="J10" i="10" s="1"/>
  <c r="I8" i="10"/>
  <c r="J8" i="10"/>
  <c r="I9" i="10"/>
  <c r="K9" i="10" s="1"/>
  <c r="Q9" i="10" s="1"/>
  <c r="J9" i="10"/>
  <c r="M10" i="10"/>
  <c r="G10" i="10"/>
  <c r="E10" i="10"/>
  <c r="J7" i="5"/>
  <c r="J12" i="5" s="1"/>
  <c r="J9" i="5"/>
  <c r="J8" i="5"/>
  <c r="J10" i="5"/>
  <c r="J11" i="5"/>
  <c r="H7" i="5"/>
  <c r="H12" i="5" s="1"/>
  <c r="G7" i="5"/>
  <c r="M7" i="5" s="1"/>
  <c r="M12" i="5" s="1"/>
  <c r="G9" i="5"/>
  <c r="G22" i="5" s="1"/>
  <c r="M22" i="5" s="1"/>
  <c r="G11" i="5"/>
  <c r="G24" i="5"/>
  <c r="M24" i="5" s="1"/>
  <c r="G10" i="5"/>
  <c r="M10" i="5" s="1"/>
  <c r="M9" i="5"/>
  <c r="M14" i="5"/>
  <c r="D11" i="5"/>
  <c r="D24" i="5" s="1"/>
  <c r="D10" i="5"/>
  <c r="D23" i="5"/>
  <c r="D9" i="5"/>
  <c r="D22" i="5" s="1"/>
  <c r="D8" i="5"/>
  <c r="D21" i="5" s="1"/>
  <c r="D7" i="5"/>
  <c r="D20" i="5" s="1"/>
  <c r="A20" i="5"/>
  <c r="H9" i="5"/>
  <c r="H10" i="5"/>
  <c r="K10" i="5" s="1"/>
  <c r="I10" i="5"/>
  <c r="H11" i="5"/>
  <c r="K11" i="5" s="1"/>
  <c r="I11" i="5"/>
  <c r="A11" i="5"/>
  <c r="A10" i="5"/>
  <c r="A7" i="5"/>
  <c r="A9" i="5"/>
  <c r="A8" i="5"/>
  <c r="C10" i="9"/>
  <c r="B5" i="9"/>
  <c r="B6" i="9" s="1"/>
  <c r="C12" i="9"/>
  <c r="C13" i="9"/>
  <c r="H8" i="5"/>
  <c r="K8" i="5" s="1"/>
  <c r="O8" i="5" s="1"/>
  <c r="G8" i="5"/>
  <c r="G21" i="5" s="1"/>
  <c r="M21" i="5" s="1"/>
  <c r="I9" i="5"/>
  <c r="O9" i="5" s="1"/>
  <c r="G23" i="5"/>
  <c r="M23" i="5" s="1"/>
  <c r="M11" i="5"/>
  <c r="O11" i="5"/>
  <c r="I7" i="5"/>
  <c r="I12" i="5" s="1"/>
  <c r="I8" i="5"/>
  <c r="M8" i="5"/>
  <c r="K9" i="5"/>
  <c r="G12" i="5"/>
  <c r="K7" i="5"/>
  <c r="Q7" i="5" s="1"/>
  <c r="D14" i="9" l="1"/>
  <c r="E14" i="9" s="1"/>
  <c r="D31" i="9"/>
  <c r="E31" i="9" s="1"/>
  <c r="I6" i="10"/>
  <c r="H7" i="10"/>
  <c r="R7" i="10" s="1"/>
  <c r="O10" i="5"/>
  <c r="G20" i="5"/>
  <c r="M20" i="5" s="1"/>
  <c r="M26" i="5" s="1"/>
  <c r="K8" i="10"/>
  <c r="Q8" i="10" s="1"/>
  <c r="C32" i="9"/>
  <c r="M16" i="5"/>
  <c r="J6" i="10"/>
  <c r="D13" i="9"/>
  <c r="E13" i="9" s="1"/>
  <c r="K12" i="5"/>
  <c r="D19" i="9"/>
  <c r="E19" i="9" s="1"/>
  <c r="D17" i="9"/>
  <c r="E17" i="9" s="1"/>
  <c r="D27" i="9"/>
  <c r="E27" i="9" s="1"/>
  <c r="D29" i="9"/>
  <c r="E29" i="9" s="1"/>
  <c r="D28" i="9"/>
  <c r="E28" i="9" s="1"/>
  <c r="D20" i="9"/>
  <c r="E20" i="9" s="1"/>
  <c r="D11" i="9"/>
  <c r="E11" i="9" s="1"/>
  <c r="O7" i="5"/>
  <c r="O12" i="5" s="1"/>
  <c r="D25" i="9"/>
  <c r="E25" i="9" s="1"/>
  <c r="H5" i="10"/>
  <c r="D18" i="9"/>
  <c r="E18" i="9" s="1"/>
  <c r="D23" i="9"/>
  <c r="E23" i="9" s="1"/>
  <c r="D15" i="9"/>
  <c r="E15" i="9" s="1"/>
  <c r="D24" i="9"/>
  <c r="E24" i="9" s="1"/>
  <c r="D16" i="9"/>
  <c r="E16" i="9" s="1"/>
  <c r="D10" i="9"/>
  <c r="E10" i="9" s="1"/>
  <c r="I5" i="10"/>
  <c r="D26" i="9"/>
  <c r="E26" i="9" s="1"/>
  <c r="J7" i="10"/>
  <c r="K7" i="10" s="1"/>
  <c r="Q7" i="10" s="1"/>
  <c r="D12" i="9"/>
  <c r="E12" i="9" s="1"/>
  <c r="D21" i="9"/>
  <c r="E21" i="9" s="1"/>
  <c r="D30" i="9"/>
  <c r="E30" i="9" s="1"/>
  <c r="D22" i="9"/>
  <c r="E22" i="9" s="1"/>
  <c r="K6" i="10" l="1"/>
  <c r="Q6" i="10" s="1"/>
  <c r="M28" i="5"/>
  <c r="E32" i="9"/>
  <c r="K5" i="10"/>
  <c r="I10" i="10"/>
  <c r="H10" i="10"/>
  <c r="R10" i="10" s="1"/>
  <c r="R5" i="10"/>
  <c r="K10" i="10" l="1"/>
  <c r="Q10" i="10" s="1"/>
  <c r="Q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Estefania</author>
  </authors>
  <commentList>
    <comment ref="I6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20 % of tax
</t>
        </r>
      </text>
    </comment>
  </commentList>
</comments>
</file>

<file path=xl/sharedStrings.xml><?xml version="1.0" encoding="utf-8"?>
<sst xmlns="http://schemas.openxmlformats.org/spreadsheetml/2006/main" count="237" uniqueCount="170">
  <si>
    <t>Other</t>
  </si>
  <si>
    <t>Premium</t>
  </si>
  <si>
    <t>Deductible</t>
  </si>
  <si>
    <t>Hired Auto</t>
  </si>
  <si>
    <t>Coverage Type</t>
  </si>
  <si>
    <t>Commission</t>
  </si>
  <si>
    <t>Fees</t>
  </si>
  <si>
    <t>Days Active Calculator</t>
  </si>
  <si>
    <t>Expiration Date</t>
  </si>
  <si>
    <t>Days Active</t>
  </si>
  <si>
    <t>Multiplier</t>
  </si>
  <si>
    <t>Date of Endorsement</t>
  </si>
  <si>
    <t>Tractor UM</t>
  </si>
  <si>
    <t>Tractor UIM</t>
  </si>
  <si>
    <t>Tractor PIP</t>
  </si>
  <si>
    <t>Trailer</t>
  </si>
  <si>
    <t>Spare Trailer</t>
  </si>
  <si>
    <t>Trailer UM</t>
  </si>
  <si>
    <t>Trailer UIM</t>
  </si>
  <si>
    <t>Trailer PIP</t>
  </si>
  <si>
    <t>Non-Owned</t>
  </si>
  <si>
    <t>Trailer Int.</t>
  </si>
  <si>
    <t>Non-Trucking</t>
  </si>
  <si>
    <t>Phys Dam 1</t>
  </si>
  <si>
    <t>Phys Dam 2</t>
  </si>
  <si>
    <t>Phys Dam 3</t>
  </si>
  <si>
    <t>Phys Dam 4</t>
  </si>
  <si>
    <t>Phys Dam 5</t>
  </si>
  <si>
    <t>Phys Dam 6</t>
  </si>
  <si>
    <t>Phys Dam 7</t>
  </si>
  <si>
    <t>Cargo</t>
  </si>
  <si>
    <t>Factor</t>
  </si>
  <si>
    <t>Prorata</t>
  </si>
  <si>
    <t>Coverage</t>
  </si>
  <si>
    <t>Date</t>
  </si>
  <si>
    <t>Tractor Liability</t>
  </si>
  <si>
    <t>Annual Premium</t>
  </si>
  <si>
    <t># of Unites</t>
  </si>
  <si>
    <t>Total</t>
  </si>
  <si>
    <t>EFFECTIVE DATE:</t>
  </si>
  <si>
    <t>FILINGS</t>
  </si>
  <si>
    <t>USDOT#</t>
  </si>
  <si>
    <t>MC#</t>
  </si>
  <si>
    <t>State Filing #</t>
  </si>
  <si>
    <t>Cargo Carried Type</t>
  </si>
  <si>
    <t>Carrier Operations</t>
  </si>
  <si>
    <t>Radius (Miles)</t>
  </si>
  <si>
    <t>Hazmat Opeations</t>
  </si>
  <si>
    <t>Pip</t>
  </si>
  <si>
    <t>Um/Uim</t>
  </si>
  <si>
    <t>Driver Schedule</t>
  </si>
  <si>
    <t>Equipment Schedule</t>
  </si>
  <si>
    <t>Named Insured</t>
  </si>
  <si>
    <t>Address</t>
  </si>
  <si>
    <t>Phone/Email</t>
  </si>
  <si>
    <t>Carrier</t>
  </si>
  <si>
    <t>Rate</t>
  </si>
  <si>
    <t>%Tax</t>
  </si>
  <si>
    <t>DP Premium</t>
  </si>
  <si>
    <t>%</t>
  </si>
  <si>
    <t>Agency Fees</t>
  </si>
  <si>
    <t>Agent Commission</t>
  </si>
  <si>
    <t>Agency Net</t>
  </si>
  <si>
    <t>Premco</t>
  </si>
  <si>
    <t>% comm</t>
  </si>
  <si>
    <t>Fee</t>
  </si>
  <si>
    <t>YEARS IN BUSINESS</t>
  </si>
  <si>
    <t>IPFS</t>
  </si>
  <si>
    <t>Prior Work History/Comments/Requests</t>
  </si>
  <si>
    <t>POLICY #</t>
  </si>
  <si>
    <t>Date Per Stmt</t>
  </si>
  <si>
    <t>Type</t>
  </si>
  <si>
    <t>Pre tax total</t>
  </si>
  <si>
    <t>Adj/Fees</t>
  </si>
  <si>
    <t>sl-stamp</t>
  </si>
  <si>
    <t>sl-tax</t>
  </si>
  <si>
    <t>Sum W/O Adj Fees</t>
  </si>
  <si>
    <t>Sum W/ Adj Fees</t>
  </si>
  <si>
    <t>Comm/Fees</t>
  </si>
  <si>
    <t>Amount Due</t>
  </si>
  <si>
    <t>DP /CK Date</t>
  </si>
  <si>
    <t>Agency Funds</t>
  </si>
  <si>
    <t>Pay Date</t>
  </si>
  <si>
    <t>MOP</t>
  </si>
  <si>
    <t>Finance CO Funds</t>
  </si>
  <si>
    <t xml:space="preserve">Balance </t>
  </si>
  <si>
    <t>TOTAL</t>
  </si>
  <si>
    <t>AUTO LIABILITY</t>
  </si>
  <si>
    <t>Agent</t>
  </si>
  <si>
    <t>Intrastate</t>
  </si>
  <si>
    <t>Company</t>
  </si>
  <si>
    <t>American Souther Insurance Company</t>
  </si>
  <si>
    <t>LOB</t>
  </si>
  <si>
    <t>APD</t>
  </si>
  <si>
    <t>Credits/Debits</t>
  </si>
  <si>
    <t>Management</t>
  </si>
  <si>
    <t>Employees</t>
  </si>
  <si>
    <t>Equipment</t>
  </si>
  <si>
    <t>Safety Organization</t>
  </si>
  <si>
    <t>Catastrophe Exposure</t>
  </si>
  <si>
    <t>Adjusted Rate</t>
  </si>
  <si>
    <t>CARGO</t>
  </si>
  <si>
    <t>$1000/$2500</t>
  </si>
  <si>
    <t>LLOYDS OF LONDON</t>
  </si>
  <si>
    <t>YIB</t>
  </si>
  <si>
    <t>MODICATION SCHEDULE</t>
  </si>
  <si>
    <t>Age</t>
  </si>
  <si>
    <t>Age of Experience</t>
  </si>
  <si>
    <t>Medical Expiration</t>
  </si>
  <si>
    <t>Date of Class A CDL</t>
  </si>
  <si>
    <t>Date Of Hire</t>
  </si>
  <si>
    <t>Violation Points</t>
  </si>
  <si>
    <t>Occupation Status</t>
  </si>
  <si>
    <t>Licensed State</t>
  </si>
  <si>
    <t>Drivers License Num</t>
  </si>
  <si>
    <t>DOB</t>
  </si>
  <si>
    <t>#</t>
  </si>
  <si>
    <t>Actual Cash Value</t>
  </si>
  <si>
    <t>Ownership</t>
  </si>
  <si>
    <t>Zip Code</t>
  </si>
  <si>
    <t>Use</t>
  </si>
  <si>
    <t>Radius</t>
  </si>
  <si>
    <t>Body Type</t>
  </si>
  <si>
    <t>VIN</t>
  </si>
  <si>
    <t>Make</t>
  </si>
  <si>
    <t>Year</t>
  </si>
  <si>
    <t>Percent</t>
  </si>
  <si>
    <t>Full Driver Name: First Middle Last</t>
  </si>
  <si>
    <t>PHYSICAL DAMAGE</t>
  </si>
  <si>
    <t>TIV</t>
  </si>
  <si>
    <t>DEDUCTIBLE</t>
  </si>
  <si>
    <t>TOWING</t>
  </si>
  <si>
    <t>Trailer Interchange</t>
  </si>
  <si>
    <t xml:space="preserve"> LIABILITY LIMIT</t>
  </si>
  <si>
    <t>Medical Number</t>
  </si>
  <si>
    <t>Owned</t>
  </si>
  <si>
    <t>Truck Tractor</t>
  </si>
  <si>
    <t>500-2000</t>
  </si>
  <si>
    <t>$60,000/$30000</t>
  </si>
  <si>
    <t>0-2000</t>
  </si>
  <si>
    <t>Reefer</t>
  </si>
  <si>
    <t>For Hire</t>
  </si>
  <si>
    <t>Owner Operator</t>
  </si>
  <si>
    <t>Freightliner</t>
  </si>
  <si>
    <t>Amerigo Insurance Agency</t>
  </si>
  <si>
    <t xml:space="preserve">Canned goods </t>
  </si>
  <si>
    <t xml:space="preserve">Water &amp; Beverages </t>
  </si>
  <si>
    <t xml:space="preserve">Paper Products </t>
  </si>
  <si>
    <t>Fresh Produce</t>
  </si>
  <si>
    <t>No</t>
  </si>
  <si>
    <t>Sajandeep Singh</t>
  </si>
  <si>
    <t>S520758010349</t>
  </si>
  <si>
    <t>MI</t>
  </si>
  <si>
    <t>Employee</t>
  </si>
  <si>
    <t xml:space="preserve">Gurjinder Singh  </t>
  </si>
  <si>
    <t>S520291018626</t>
  </si>
  <si>
    <t>Gurwinder Singh</t>
  </si>
  <si>
    <t>S520291018030</t>
  </si>
  <si>
    <t>Navjeet Singh</t>
  </si>
  <si>
    <t>NY</t>
  </si>
  <si>
    <t>Kenworth</t>
  </si>
  <si>
    <t>Peterbilt</t>
  </si>
  <si>
    <t>1XKYD49X2KJ312515</t>
  </si>
  <si>
    <t>3AKJHHDR9MSMZ9225</t>
  </si>
  <si>
    <t>1XPBD49X2PD804094</t>
  </si>
  <si>
    <t>3AKJHHDR0PSNM4122</t>
  </si>
  <si>
    <t>7 Years</t>
  </si>
  <si>
    <t xml:space="preserve">       Jaid Transport LLC</t>
  </si>
  <si>
    <t>(616)-773-9856 / jaidtransport01@gmail.com</t>
  </si>
  <si>
    <t xml:space="preserve">3805 FOXGLOVE CT NE, GRAND RAPIDS, MI 49525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</si>
</sst>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_(* #,##0.0000_);_(* \(#,##0.0000\);_(* &quot;-&quot;??_);_(@_)"/>
    <numFmt numFmtId="167" formatCode="[$-409]m/d/yy\ h:mm\ AM/PM;@"/>
    <numFmt numFmtId="168" formatCode="&quot;$&quot;#,##0"/>
    <numFmt numFmtId="169" formatCode="mm/dd/yy;@"/>
  </numFmts>
  <fonts count="5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Times New Roman"/>
      <family val="1"/>
    </font>
    <font>
      <sz val="11"/>
      <color theme="0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11"/>
      <color theme="1"/>
      <name val="Calibri (Body)_x0000_"/>
    </font>
    <font>
      <sz val="12"/>
      <color theme="1"/>
      <name val="Arial"/>
      <family val="2"/>
    </font>
    <font>
      <b/>
      <sz val="11"/>
      <color theme="0"/>
      <name val="Calibri (Body)_x0000_"/>
    </font>
    <font>
      <b/>
      <u/>
      <sz val="11"/>
      <color theme="1"/>
      <name val="Calibri (Body)_x0000_"/>
    </font>
    <font>
      <b/>
      <u/>
      <sz val="11"/>
      <color theme="0"/>
      <name val="Calibri"/>
      <family val="2"/>
      <scheme val="minor"/>
    </font>
    <font>
      <b/>
      <u/>
      <sz val="11"/>
      <color theme="0"/>
      <name val="Calibri (Body)_x0000_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A5A5A5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CC7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8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thick">
        <color rgb="FF3F3F3F"/>
      </left>
      <right/>
      <top style="thick">
        <color rgb="FF3F3F3F"/>
      </top>
      <bottom style="double">
        <color rgb="FF3F3F3F"/>
      </bottom>
      <diagonal/>
    </border>
    <border>
      <left/>
      <right/>
      <top style="thick">
        <color rgb="FF3F3F3F"/>
      </top>
      <bottom style="double">
        <color rgb="FF3F3F3F"/>
      </bottom>
      <diagonal/>
    </border>
    <border>
      <left/>
      <right style="thick">
        <color rgb="FF3F3F3F"/>
      </right>
      <top style="thick">
        <color rgb="FF3F3F3F"/>
      </top>
      <bottom style="double">
        <color rgb="FF3F3F3F"/>
      </bottom>
      <diagonal/>
    </border>
    <border>
      <left style="thick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 style="thick">
        <color rgb="FF3F3F3F"/>
      </right>
      <top style="double">
        <color rgb="FF3F3F3F"/>
      </top>
      <bottom style="double">
        <color rgb="FF3F3F3F"/>
      </bottom>
      <diagonal/>
    </border>
    <border>
      <left style="thick">
        <color rgb="FF3F3F3F"/>
      </left>
      <right/>
      <top style="double">
        <color rgb="FF3F3F3F"/>
      </top>
      <bottom style="thick">
        <color rgb="FF3F3F3F"/>
      </bottom>
      <diagonal/>
    </border>
    <border>
      <left/>
      <right/>
      <top style="double">
        <color rgb="FF3F3F3F"/>
      </top>
      <bottom style="thick">
        <color rgb="FF3F3F3F"/>
      </bottom>
      <diagonal/>
    </border>
    <border>
      <left/>
      <right style="thick">
        <color rgb="FF3F3F3F"/>
      </right>
      <top style="double">
        <color rgb="FF3F3F3F"/>
      </top>
      <bottom style="thick">
        <color rgb="FF3F3F3F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rgb="FF3F3F3F"/>
      </left>
      <right style="medium">
        <color rgb="FF3F3F3F"/>
      </right>
      <top style="thick">
        <color rgb="FF3F3F3F"/>
      </top>
      <bottom style="medium">
        <color rgb="FF3F3F3F"/>
      </bottom>
      <diagonal/>
    </border>
    <border>
      <left style="medium">
        <color rgb="FF3F3F3F"/>
      </left>
      <right style="medium">
        <color rgb="FF3F3F3F"/>
      </right>
      <top style="thick">
        <color rgb="FF3F3F3F"/>
      </top>
      <bottom style="medium">
        <color rgb="FF3F3F3F"/>
      </bottom>
      <diagonal/>
    </border>
    <border>
      <left style="medium">
        <color rgb="FF3F3F3F"/>
      </left>
      <right style="thick">
        <color rgb="FF3F3F3F"/>
      </right>
      <top style="thick">
        <color rgb="FF3F3F3F"/>
      </top>
      <bottom style="medium">
        <color rgb="FF3F3F3F"/>
      </bottom>
      <diagonal/>
    </border>
    <border>
      <left style="thick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rgb="FF3F3F3F"/>
      </left>
      <right style="thick">
        <color rgb="FF3F3F3F"/>
      </right>
      <top style="medium">
        <color rgb="FF3F3F3F"/>
      </top>
      <bottom style="medium">
        <color rgb="FF3F3F3F"/>
      </bottom>
      <diagonal/>
    </border>
    <border>
      <left style="thick">
        <color rgb="FF3F3F3F"/>
      </left>
      <right style="medium">
        <color rgb="FF3F3F3F"/>
      </right>
      <top style="medium">
        <color rgb="FF3F3F3F"/>
      </top>
      <bottom style="thick">
        <color rgb="FF3F3F3F"/>
      </bottom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 style="thick">
        <color rgb="FF3F3F3F"/>
      </bottom>
      <diagonal/>
    </border>
    <border>
      <left style="medium">
        <color rgb="FF3F3F3F"/>
      </left>
      <right style="thick">
        <color rgb="FF3F3F3F"/>
      </right>
      <top style="medium">
        <color rgb="FF3F3F3F"/>
      </top>
      <bottom style="thick">
        <color rgb="FF3F3F3F"/>
      </bottom>
      <diagonal/>
    </border>
    <border>
      <left style="thick">
        <color rgb="FF3F3F3F"/>
      </left>
      <right/>
      <top style="thick">
        <color rgb="FF3F3F3F"/>
      </top>
      <bottom/>
      <diagonal/>
    </border>
    <border>
      <left/>
      <right/>
      <top style="thick">
        <color rgb="FF3F3F3F"/>
      </top>
      <bottom/>
      <diagonal/>
    </border>
    <border>
      <left/>
      <right style="thick">
        <color rgb="FF3F3F3F"/>
      </right>
      <top style="thick">
        <color rgb="FF3F3F3F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rgb="FF3F3F3F"/>
      </left>
      <right/>
      <top style="thick">
        <color rgb="FF3F3F3F"/>
      </top>
      <bottom style="medium">
        <color rgb="FF3F3F3F"/>
      </bottom>
      <diagonal/>
    </border>
    <border>
      <left/>
      <right style="thick">
        <color rgb="FF3F3F3F"/>
      </right>
      <top style="thick">
        <color rgb="FF3F3F3F"/>
      </top>
      <bottom style="medium">
        <color rgb="FF3F3F3F"/>
      </bottom>
      <diagonal/>
    </border>
    <border>
      <left/>
      <right style="thick">
        <color rgb="FF3F3F3F"/>
      </right>
      <top style="medium">
        <color rgb="FF3F3F3F"/>
      </top>
      <bottom style="medium">
        <color rgb="FF3F3F3F"/>
      </bottom>
      <diagonal/>
    </border>
    <border>
      <left style="thick">
        <color rgb="FF3F3F3F"/>
      </left>
      <right/>
      <top style="medium">
        <color rgb="FF3F3F3F"/>
      </top>
      <bottom style="thick">
        <color rgb="FF3F3F3F"/>
      </bottom>
      <diagonal/>
    </border>
    <border>
      <left/>
      <right style="thick">
        <color rgb="FF3F3F3F"/>
      </right>
      <top style="medium">
        <color rgb="FF3F3F3F"/>
      </top>
      <bottom style="thick">
        <color rgb="FF3F3F3F"/>
      </bottom>
      <diagonal/>
    </border>
    <border>
      <left/>
      <right/>
      <top style="thick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thick">
        <color rgb="FF3F3F3F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rgb="FF3F3F3F"/>
      </right>
      <top/>
      <bottom/>
      <diagonal/>
    </border>
    <border>
      <left/>
      <right/>
      <top/>
      <bottom style="thick">
        <color rgb="FF3F3F3F"/>
      </bottom>
      <diagonal/>
    </border>
    <border>
      <left/>
      <right/>
      <top style="medium">
        <color auto="1"/>
      </top>
      <bottom/>
      <diagonal/>
    </border>
    <border>
      <left style="thick">
        <color rgb="FF3F3F3F"/>
      </left>
      <right/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rgb="FF000000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rgb="FF000000"/>
      </right>
      <top style="thin">
        <color auto="1"/>
      </top>
      <bottom style="thick">
        <color auto="1"/>
      </bottom>
      <diagonal/>
    </border>
    <border>
      <left/>
      <right style="thick">
        <color rgb="FF000000"/>
      </right>
      <top style="medium">
        <color auto="1"/>
      </top>
      <bottom style="medium">
        <color auto="1"/>
      </bottom>
      <diagonal/>
    </border>
    <border>
      <left style="thick">
        <color rgb="FF3F3F3F"/>
      </left>
      <right/>
      <top/>
      <bottom style="thick">
        <color rgb="FF3F3F3F"/>
      </bottom>
      <diagonal/>
    </border>
    <border>
      <left/>
      <right style="thick">
        <color auto="1"/>
      </right>
      <top/>
      <bottom/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/>
      <right style="thick">
        <color rgb="FF3F3F3F"/>
      </right>
      <top/>
      <bottom style="thick">
        <color rgb="FF3F3F3F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 style="thick">
        <color auto="1"/>
      </right>
      <top style="medium">
        <color rgb="FF3F3F3F"/>
      </top>
      <bottom style="medium">
        <color rgb="FF3F3F3F"/>
      </bottom>
      <diagonal/>
    </border>
    <border>
      <left/>
      <right style="medium">
        <color rgb="FF3F3F3F"/>
      </right>
      <top style="medium">
        <color rgb="FF3F3F3F"/>
      </top>
      <bottom style="medium">
        <color rgb="FF3F3F3F"/>
      </bottom>
      <diagonal/>
    </border>
  </borders>
  <cellStyleXfs count="21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1" fillId="2" borderId="0" applyNumberFormat="0" applyBorder="0" applyAlignment="0" applyProtection="0"/>
    <xf numFmtId="0" fontId="8" fillId="3" borderId="0" applyNumberFormat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7" fillId="4" borderId="8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8" fillId="0" borderId="0"/>
    <xf numFmtId="0" fontId="48" fillId="0" borderId="0"/>
    <xf numFmtId="0" fontId="4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9" fillId="0" borderId="0" applyNumberFormat="0" applyFill="0" applyBorder="0" applyAlignment="0" applyProtection="0"/>
    <xf numFmtId="0" fontId="50" fillId="0" borderId="0"/>
  </cellStyleXfs>
  <cellXfs count="311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0" fontId="12" fillId="3" borderId="1" xfId="49" applyFont="1" applyBorder="1" applyAlignment="1">
      <alignment horizontal="center"/>
    </xf>
    <xf numFmtId="166" fontId="12" fillId="3" borderId="1" xfId="49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4" fontId="12" fillId="3" borderId="1" xfId="49" applyNumberFormat="1" applyFont="1" applyBorder="1" applyAlignment="1" applyProtection="1">
      <alignment horizontal="center"/>
      <protection locked="0"/>
    </xf>
    <xf numFmtId="164" fontId="12" fillId="2" borderId="1" xfId="48" applyNumberFormat="1" applyFont="1" applyBorder="1" applyAlignment="1">
      <alignment horizontal="center"/>
    </xf>
    <xf numFmtId="165" fontId="12" fillId="2" borderId="1" xfId="48" applyNumberFormat="1" applyFont="1" applyBorder="1" applyAlignment="1">
      <alignment horizontal="center"/>
    </xf>
    <xf numFmtId="0" fontId="12" fillId="3" borderId="1" xfId="49" applyNumberFormat="1" applyFont="1" applyBorder="1" applyAlignment="1" applyProtection="1">
      <alignment horizontal="center"/>
      <protection locked="0"/>
    </xf>
    <xf numFmtId="14" fontId="12" fillId="0" borderId="0" xfId="0" applyNumberFormat="1" applyFont="1" applyAlignment="1">
      <alignment horizontal="center"/>
    </xf>
    <xf numFmtId="0" fontId="0" fillId="6" borderId="0" xfId="0" applyFill="1"/>
    <xf numFmtId="164" fontId="0" fillId="6" borderId="0" xfId="0" applyNumberFormat="1" applyFill="1"/>
    <xf numFmtId="164" fontId="12" fillId="0" borderId="1" xfId="0" applyNumberFormat="1" applyFont="1" applyBorder="1" applyAlignment="1">
      <alignment horizontal="center"/>
    </xf>
    <xf numFmtId="0" fontId="12" fillId="2" borderId="1" xfId="48" applyFont="1" applyBorder="1" applyAlignment="1">
      <alignment horizontal="center"/>
    </xf>
    <xf numFmtId="44" fontId="15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164" fontId="0" fillId="0" borderId="0" xfId="0" applyNumberFormat="1"/>
    <xf numFmtId="0" fontId="10" fillId="0" borderId="0" xfId="0" applyFont="1"/>
    <xf numFmtId="0" fontId="10" fillId="0" borderId="0" xfId="0" applyFont="1" applyAlignment="1">
      <alignment horizontal="center"/>
    </xf>
    <xf numFmtId="9" fontId="13" fillId="0" borderId="0" xfId="47" applyFont="1" applyFill="1" applyBorder="1" applyAlignment="1"/>
    <xf numFmtId="0" fontId="13" fillId="0" borderId="0" xfId="0" applyFont="1"/>
    <xf numFmtId="0" fontId="13" fillId="0" borderId="0" xfId="0" applyFont="1" applyAlignment="1">
      <alignment horizontal="left"/>
    </xf>
    <xf numFmtId="0" fontId="14" fillId="0" borderId="7" xfId="0" applyFont="1" applyBorder="1" applyAlignment="1">
      <alignment horizontal="center"/>
    </xf>
    <xf numFmtId="164" fontId="14" fillId="0" borderId="20" xfId="0" applyNumberFormat="1" applyFont="1" applyBorder="1" applyAlignment="1">
      <alignment horizontal="center"/>
    </xf>
    <xf numFmtId="164" fontId="14" fillId="0" borderId="3" xfId="0" applyNumberFormat="1" applyFont="1" applyBorder="1" applyAlignment="1">
      <alignment horizontal="center"/>
    </xf>
    <xf numFmtId="164" fontId="15" fillId="0" borderId="3" xfId="0" applyNumberFormat="1" applyFont="1" applyBorder="1" applyAlignment="1">
      <alignment horizontal="center"/>
    </xf>
    <xf numFmtId="164" fontId="15" fillId="0" borderId="5" xfId="0" applyNumberFormat="1" applyFont="1" applyBorder="1" applyAlignment="1">
      <alignment horizontal="center"/>
    </xf>
    <xf numFmtId="44" fontId="14" fillId="0" borderId="20" xfId="0" applyNumberFormat="1" applyFont="1" applyBorder="1"/>
    <xf numFmtId="44" fontId="14" fillId="0" borderId="3" xfId="0" applyNumberFormat="1" applyFont="1" applyBorder="1"/>
    <xf numFmtId="44" fontId="15" fillId="0" borderId="3" xfId="0" applyNumberFormat="1" applyFont="1" applyBorder="1"/>
    <xf numFmtId="44" fontId="15" fillId="0" borderId="5" xfId="0" applyNumberFormat="1" applyFont="1" applyBorder="1"/>
    <xf numFmtId="10" fontId="0" fillId="0" borderId="5" xfId="0" applyNumberFormat="1" applyBorder="1"/>
    <xf numFmtId="44" fontId="0" fillId="0" borderId="5" xfId="0" applyNumberFormat="1" applyBorder="1"/>
    <xf numFmtId="0" fontId="0" fillId="0" borderId="5" xfId="0" applyBorder="1"/>
    <xf numFmtId="10" fontId="10" fillId="0" borderId="5" xfId="0" applyNumberFormat="1" applyFont="1" applyBorder="1"/>
    <xf numFmtId="44" fontId="10" fillId="0" borderId="5" xfId="0" applyNumberFormat="1" applyFont="1" applyBorder="1"/>
    <xf numFmtId="0" fontId="10" fillId="0" borderId="5" xfId="0" applyFont="1" applyBorder="1"/>
    <xf numFmtId="164" fontId="15" fillId="0" borderId="7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10" fontId="14" fillId="0" borderId="20" xfId="0" applyNumberFormat="1" applyFont="1" applyBorder="1" applyAlignment="1">
      <alignment horizontal="center"/>
    </xf>
    <xf numFmtId="10" fontId="14" fillId="0" borderId="3" xfId="0" applyNumberFormat="1" applyFont="1" applyBorder="1" applyAlignment="1">
      <alignment horizontal="center"/>
    </xf>
    <xf numFmtId="10" fontId="15" fillId="0" borderId="3" xfId="0" applyNumberFormat="1" applyFont="1" applyBorder="1" applyAlignment="1">
      <alignment horizontal="center"/>
    </xf>
    <xf numFmtId="10" fontId="15" fillId="0" borderId="5" xfId="0" applyNumberFormat="1" applyFont="1" applyBorder="1" applyAlignment="1">
      <alignment horizontal="center"/>
    </xf>
    <xf numFmtId="10" fontId="14" fillId="0" borderId="20" xfId="0" applyNumberFormat="1" applyFont="1" applyBorder="1"/>
    <xf numFmtId="10" fontId="14" fillId="0" borderId="3" xfId="0" applyNumberFormat="1" applyFont="1" applyBorder="1"/>
    <xf numFmtId="10" fontId="15" fillId="0" borderId="3" xfId="0" applyNumberFormat="1" applyFont="1" applyBorder="1"/>
    <xf numFmtId="10" fontId="15" fillId="0" borderId="5" xfId="0" applyNumberFormat="1" applyFont="1" applyBorder="1"/>
    <xf numFmtId="0" fontId="0" fillId="6" borderId="7" xfId="0" applyFill="1" applyBorder="1"/>
    <xf numFmtId="0" fontId="0" fillId="0" borderId="0" xfId="0" applyAlignment="1">
      <alignment horizontal="center"/>
    </xf>
    <xf numFmtId="10" fontId="0" fillId="0" borderId="0" xfId="0" applyNumberFormat="1"/>
    <xf numFmtId="44" fontId="0" fillId="0" borderId="0" xfId="0" applyNumberFormat="1"/>
    <xf numFmtId="0" fontId="14" fillId="0" borderId="0" xfId="0" applyFont="1" applyAlignment="1">
      <alignment horizontal="center"/>
    </xf>
    <xf numFmtId="0" fontId="19" fillId="0" borderId="0" xfId="0" applyFont="1"/>
    <xf numFmtId="0" fontId="3" fillId="0" borderId="0" xfId="0" applyFont="1"/>
    <xf numFmtId="0" fontId="18" fillId="0" borderId="0" xfId="0" applyFont="1"/>
    <xf numFmtId="14" fontId="3" fillId="0" borderId="0" xfId="0" applyNumberFormat="1" applyFont="1"/>
    <xf numFmtId="8" fontId="19" fillId="10" borderId="0" xfId="0" applyNumberFormat="1" applyFont="1" applyFill="1"/>
    <xf numFmtId="8" fontId="19" fillId="0" borderId="0" xfId="0" applyNumberFormat="1" applyFont="1"/>
    <xf numFmtId="8" fontId="19" fillId="11" borderId="0" xfId="0" applyNumberFormat="1" applyFont="1" applyFill="1"/>
    <xf numFmtId="8" fontId="19" fillId="12" borderId="0" xfId="0" applyNumberFormat="1" applyFont="1" applyFill="1"/>
    <xf numFmtId="8" fontId="18" fillId="0" borderId="0" xfId="0" applyNumberFormat="1" applyFont="1"/>
    <xf numFmtId="8" fontId="19" fillId="13" borderId="0" xfId="0" applyNumberFormat="1" applyFont="1" applyFill="1"/>
    <xf numFmtId="164" fontId="19" fillId="14" borderId="0" xfId="0" applyNumberFormat="1" applyFont="1" applyFill="1"/>
    <xf numFmtId="10" fontId="18" fillId="0" borderId="0" xfId="0" applyNumberFormat="1" applyFont="1"/>
    <xf numFmtId="8" fontId="3" fillId="10" borderId="0" xfId="0" applyNumberFormat="1" applyFont="1" applyFill="1"/>
    <xf numFmtId="8" fontId="3" fillId="0" borderId="0" xfId="0" applyNumberFormat="1" applyFont="1"/>
    <xf numFmtId="8" fontId="3" fillId="11" borderId="0" xfId="0" applyNumberFormat="1" applyFont="1" applyFill="1"/>
    <xf numFmtId="8" fontId="3" fillId="12" borderId="0" xfId="0" applyNumberFormat="1" applyFont="1" applyFill="1"/>
    <xf numFmtId="164" fontId="3" fillId="14" borderId="0" xfId="0" applyNumberFormat="1" applyFont="1" applyFill="1"/>
    <xf numFmtId="10" fontId="3" fillId="0" borderId="0" xfId="0" applyNumberFormat="1" applyFont="1"/>
    <xf numFmtId="8" fontId="20" fillId="0" borderId="0" xfId="0" applyNumberFormat="1" applyFont="1"/>
    <xf numFmtId="8" fontId="19" fillId="14" borderId="0" xfId="0" applyNumberFormat="1" applyFont="1" applyFill="1"/>
    <xf numFmtId="0" fontId="21" fillId="6" borderId="0" xfId="0" applyFont="1" applyFill="1"/>
    <xf numFmtId="0" fontId="22" fillId="6" borderId="0" xfId="0" applyFont="1" applyFill="1"/>
    <xf numFmtId="0" fontId="21" fillId="0" borderId="0" xfId="0" applyFont="1"/>
    <xf numFmtId="0" fontId="25" fillId="6" borderId="0" xfId="0" applyFont="1" applyFill="1"/>
    <xf numFmtId="0" fontId="31" fillId="7" borderId="38" xfId="0" applyFont="1" applyFill="1" applyBorder="1" applyAlignment="1">
      <alignment horizontal="center"/>
    </xf>
    <xf numFmtId="0" fontId="31" fillId="7" borderId="39" xfId="0" applyFont="1" applyFill="1" applyBorder="1" applyAlignment="1">
      <alignment horizontal="center"/>
    </xf>
    <xf numFmtId="0" fontId="31" fillId="7" borderId="40" xfId="0" applyFont="1" applyFill="1" applyBorder="1" applyAlignment="1">
      <alignment horizontal="center"/>
    </xf>
    <xf numFmtId="0" fontId="32" fillId="6" borderId="0" xfId="59" applyFont="1" applyFill="1" applyBorder="1" applyAlignment="1"/>
    <xf numFmtId="0" fontId="24" fillId="6" borderId="0" xfId="0" applyFont="1" applyFill="1"/>
    <xf numFmtId="0" fontId="21" fillId="6" borderId="0" xfId="0" applyFont="1" applyFill="1" applyAlignment="1">
      <alignment horizontal="center"/>
    </xf>
    <xf numFmtId="9" fontId="21" fillId="0" borderId="0" xfId="0" applyNumberFormat="1" applyFont="1" applyAlignment="1">
      <alignment horizontal="center"/>
    </xf>
    <xf numFmtId="0" fontId="0" fillId="6" borderId="0" xfId="0" applyFill="1" applyAlignment="1">
      <alignment horizontal="center"/>
    </xf>
    <xf numFmtId="0" fontId="0" fillId="6" borderId="57" xfId="0" applyFill="1" applyBorder="1"/>
    <xf numFmtId="0" fontId="0" fillId="6" borderId="56" xfId="0" applyFill="1" applyBorder="1"/>
    <xf numFmtId="0" fontId="0" fillId="6" borderId="78" xfId="0" applyFill="1" applyBorder="1"/>
    <xf numFmtId="0" fontId="0" fillId="6" borderId="79" xfId="0" applyFill="1" applyBorder="1"/>
    <xf numFmtId="0" fontId="0" fillId="6" borderId="74" xfId="0" applyFill="1" applyBorder="1"/>
    <xf numFmtId="6" fontId="0" fillId="6" borderId="0" xfId="0" applyNumberFormat="1" applyFill="1"/>
    <xf numFmtId="10" fontId="0" fillId="6" borderId="0" xfId="0" applyNumberFormat="1" applyFill="1"/>
    <xf numFmtId="0" fontId="0" fillId="6" borderId="79" xfId="0" applyFill="1" applyBorder="1" applyAlignment="1">
      <alignment horizontal="left"/>
    </xf>
    <xf numFmtId="0" fontId="0" fillId="6" borderId="80" xfId="0" applyFill="1" applyBorder="1"/>
    <xf numFmtId="10" fontId="0" fillId="6" borderId="7" xfId="0" applyNumberFormat="1" applyFill="1" applyBorder="1"/>
    <xf numFmtId="0" fontId="0" fillId="6" borderId="81" xfId="0" applyFill="1" applyBorder="1"/>
    <xf numFmtId="6" fontId="0" fillId="6" borderId="74" xfId="0" applyNumberFormat="1" applyFill="1" applyBorder="1"/>
    <xf numFmtId="10" fontId="0" fillId="6" borderId="74" xfId="0" applyNumberFormat="1" applyFill="1" applyBorder="1"/>
    <xf numFmtId="10" fontId="0" fillId="6" borderId="81" xfId="0" applyNumberFormat="1" applyFill="1" applyBorder="1"/>
    <xf numFmtId="164" fontId="0" fillId="6" borderId="7" xfId="0" applyNumberFormat="1" applyFill="1" applyBorder="1"/>
    <xf numFmtId="164" fontId="0" fillId="6" borderId="74" xfId="0" applyNumberFormat="1" applyFill="1" applyBorder="1"/>
    <xf numFmtId="164" fontId="0" fillId="6" borderId="81" xfId="0" applyNumberFormat="1" applyFill="1" applyBorder="1"/>
    <xf numFmtId="0" fontId="2" fillId="0" borderId="0" xfId="202"/>
    <xf numFmtId="0" fontId="18" fillId="17" borderId="82" xfId="202" applyFont="1" applyFill="1" applyBorder="1" applyAlignment="1">
      <alignment horizontal="center"/>
    </xf>
    <xf numFmtId="0" fontId="38" fillId="17" borderId="82" xfId="203" applyFont="1" applyFill="1" applyBorder="1" applyAlignment="1" applyProtection="1">
      <alignment horizontal="center"/>
      <protection locked="0"/>
    </xf>
    <xf numFmtId="0" fontId="4" fillId="17" borderId="82" xfId="203" applyFont="1" applyFill="1" applyBorder="1" applyAlignment="1">
      <alignment horizontal="center"/>
    </xf>
    <xf numFmtId="0" fontId="8" fillId="0" borderId="0" xfId="203"/>
    <xf numFmtId="0" fontId="8" fillId="6" borderId="0" xfId="203" applyFill="1"/>
    <xf numFmtId="0" fontId="38" fillId="17" borderId="83" xfId="203" applyFont="1" applyFill="1" applyBorder="1" applyAlignment="1">
      <alignment horizontal="center"/>
    </xf>
    <xf numFmtId="0" fontId="38" fillId="17" borderId="83" xfId="203" applyFont="1" applyFill="1" applyBorder="1" applyAlignment="1" applyProtection="1">
      <alignment horizontal="center"/>
      <protection locked="0"/>
    </xf>
    <xf numFmtId="0" fontId="4" fillId="17" borderId="57" xfId="203" applyFont="1" applyFill="1" applyBorder="1" applyAlignment="1" applyProtection="1">
      <alignment horizontal="center"/>
      <protection locked="0"/>
    </xf>
    <xf numFmtId="0" fontId="4" fillId="17" borderId="83" xfId="203" applyFont="1" applyFill="1" applyBorder="1" applyAlignment="1" applyProtection="1">
      <alignment horizontal="center"/>
      <protection locked="0"/>
    </xf>
    <xf numFmtId="0" fontId="38" fillId="17" borderId="82" xfId="203" applyFont="1" applyFill="1" applyBorder="1" applyAlignment="1">
      <alignment horizontal="center"/>
    </xf>
    <xf numFmtId="0" fontId="4" fillId="17" borderId="59" xfId="203" applyFont="1" applyFill="1" applyBorder="1" applyAlignment="1" applyProtection="1">
      <alignment horizontal="center"/>
      <protection locked="0"/>
    </xf>
    <xf numFmtId="0" fontId="4" fillId="17" borderId="82" xfId="203" applyFont="1" applyFill="1" applyBorder="1" applyAlignment="1" applyProtection="1">
      <alignment horizontal="center"/>
      <protection locked="0"/>
    </xf>
    <xf numFmtId="0" fontId="4" fillId="17" borderId="58" xfId="203" applyFont="1" applyFill="1" applyBorder="1" applyAlignment="1" applyProtection="1">
      <alignment horizontal="center"/>
      <protection locked="0"/>
    </xf>
    <xf numFmtId="14" fontId="4" fillId="17" borderId="58" xfId="203" applyNumberFormat="1" applyFont="1" applyFill="1" applyBorder="1" applyAlignment="1" applyProtection="1">
      <alignment horizontal="center"/>
      <protection locked="0"/>
    </xf>
    <xf numFmtId="0" fontId="4" fillId="17" borderId="84" xfId="203" applyFont="1" applyFill="1" applyBorder="1" applyAlignment="1" applyProtection="1">
      <alignment horizontal="center"/>
      <protection locked="0"/>
    </xf>
    <xf numFmtId="0" fontId="40" fillId="8" borderId="82" xfId="203" applyFont="1" applyFill="1" applyBorder="1" applyAlignment="1">
      <alignment horizontal="center"/>
    </xf>
    <xf numFmtId="0" fontId="31" fillId="8" borderId="82" xfId="203" applyFont="1" applyFill="1" applyBorder="1" applyAlignment="1">
      <alignment horizontal="center"/>
    </xf>
    <xf numFmtId="14" fontId="40" fillId="8" borderId="82" xfId="203" applyNumberFormat="1" applyFont="1" applyFill="1" applyBorder="1" applyAlignment="1">
      <alignment horizontal="center"/>
    </xf>
    <xf numFmtId="0" fontId="31" fillId="8" borderId="84" xfId="203" applyFont="1" applyFill="1" applyBorder="1" applyAlignment="1">
      <alignment horizontal="center"/>
    </xf>
    <xf numFmtId="0" fontId="31" fillId="8" borderId="58" xfId="203" applyFont="1" applyFill="1" applyBorder="1" applyAlignment="1">
      <alignment horizontal="center"/>
    </xf>
    <xf numFmtId="9" fontId="8" fillId="0" borderId="0" xfId="203" applyNumberFormat="1" applyAlignment="1">
      <alignment horizontal="center"/>
    </xf>
    <xf numFmtId="0" fontId="38" fillId="17" borderId="82" xfId="1" applyFont="1" applyFill="1" applyBorder="1" applyAlignment="1" applyProtection="1">
      <alignment horizontal="center"/>
      <protection locked="0"/>
    </xf>
    <xf numFmtId="0" fontId="41" fillId="17" borderId="82" xfId="1" applyFont="1" applyFill="1" applyBorder="1" applyAlignment="1" applyProtection="1">
      <alignment horizontal="center"/>
      <protection locked="0"/>
    </xf>
    <xf numFmtId="168" fontId="38" fillId="17" borderId="82" xfId="203" applyNumberFormat="1" applyFont="1" applyFill="1" applyBorder="1" applyAlignment="1" applyProtection="1">
      <alignment horizontal="center"/>
      <protection locked="0"/>
    </xf>
    <xf numFmtId="0" fontId="42" fillId="8" borderId="82" xfId="203" applyFont="1" applyFill="1" applyBorder="1" applyAlignment="1">
      <alignment horizontal="center"/>
    </xf>
    <xf numFmtId="0" fontId="42" fillId="8" borderId="82" xfId="1" applyFont="1" applyFill="1" applyBorder="1" applyAlignment="1" applyProtection="1">
      <alignment horizontal="center"/>
    </xf>
    <xf numFmtId="0" fontId="43" fillId="8" borderId="82" xfId="1" applyFont="1" applyFill="1" applyBorder="1" applyAlignment="1" applyProtection="1">
      <alignment horizontal="center"/>
    </xf>
    <xf numFmtId="0" fontId="42" fillId="8" borderId="58" xfId="203" applyFont="1" applyFill="1" applyBorder="1" applyAlignment="1">
      <alignment horizontal="center"/>
    </xf>
    <xf numFmtId="0" fontId="17" fillId="0" borderId="0" xfId="59" applyFill="1" applyBorder="1" applyAlignment="1"/>
    <xf numFmtId="0" fontId="17" fillId="6" borderId="0" xfId="59" applyFill="1" applyBorder="1" applyAlignment="1"/>
    <xf numFmtId="169" fontId="38" fillId="17" borderId="82" xfId="203" applyNumberFormat="1" applyFont="1" applyFill="1" applyBorder="1" applyAlignment="1" applyProtection="1">
      <alignment horizontal="center"/>
      <protection locked="0"/>
    </xf>
    <xf numFmtId="169" fontId="38" fillId="17" borderId="83" xfId="203" applyNumberFormat="1" applyFont="1" applyFill="1" applyBorder="1" applyAlignment="1" applyProtection="1">
      <alignment horizontal="center"/>
      <protection locked="0"/>
    </xf>
    <xf numFmtId="169" fontId="2" fillId="0" borderId="0" xfId="202" applyNumberFormat="1"/>
    <xf numFmtId="169" fontId="4" fillId="17" borderId="82" xfId="203" applyNumberFormat="1" applyFont="1" applyFill="1" applyBorder="1" applyAlignment="1" applyProtection="1">
      <alignment horizontal="center"/>
      <protection locked="0"/>
    </xf>
    <xf numFmtId="169" fontId="4" fillId="17" borderId="83" xfId="203" applyNumberFormat="1" applyFont="1" applyFill="1" applyBorder="1" applyAlignment="1" applyProtection="1">
      <alignment horizontal="center"/>
      <protection locked="0"/>
    </xf>
    <xf numFmtId="0" fontId="31" fillId="7" borderId="82" xfId="0" applyFont="1" applyFill="1" applyBorder="1" applyAlignment="1">
      <alignment horizontal="center" vertical="center"/>
    </xf>
    <xf numFmtId="0" fontId="21" fillId="18" borderId="0" xfId="0" applyFont="1" applyFill="1"/>
    <xf numFmtId="0" fontId="21" fillId="6" borderId="82" xfId="0" applyFont="1" applyFill="1" applyBorder="1" applyProtection="1">
      <protection locked="0"/>
    </xf>
    <xf numFmtId="0" fontId="24" fillId="6" borderId="82" xfId="0" applyFont="1" applyFill="1" applyBorder="1" applyProtection="1">
      <protection locked="0"/>
    </xf>
    <xf numFmtId="0" fontId="21" fillId="6" borderId="85" xfId="0" applyFont="1" applyFill="1" applyBorder="1" applyProtection="1">
      <protection locked="0"/>
    </xf>
    <xf numFmtId="0" fontId="2" fillId="17" borderId="82" xfId="202" applyFill="1" applyBorder="1" applyProtection="1">
      <protection locked="0"/>
    </xf>
    <xf numFmtId="169" fontId="2" fillId="17" borderId="82" xfId="202" applyNumberFormat="1" applyFill="1" applyBorder="1" applyProtection="1">
      <protection locked="0"/>
    </xf>
    <xf numFmtId="169" fontId="2" fillId="17" borderId="82" xfId="202" applyNumberFormat="1" applyFill="1" applyBorder="1" applyAlignment="1" applyProtection="1">
      <alignment horizontal="left"/>
      <protection locked="0"/>
    </xf>
    <xf numFmtId="169" fontId="39" fillId="17" borderId="82" xfId="202" applyNumberFormat="1" applyFont="1" applyFill="1" applyBorder="1" applyAlignment="1" applyProtection="1">
      <alignment horizontal="left"/>
      <protection locked="0"/>
    </xf>
    <xf numFmtId="0" fontId="2" fillId="0" borderId="0" xfId="202" applyProtection="1">
      <protection locked="0"/>
    </xf>
    <xf numFmtId="169" fontId="2" fillId="0" borderId="0" xfId="202" applyNumberFormat="1" applyProtection="1">
      <protection locked="0"/>
    </xf>
    <xf numFmtId="0" fontId="1" fillId="17" borderId="82" xfId="202" applyFont="1" applyFill="1" applyBorder="1" applyProtection="1">
      <protection locked="0"/>
    </xf>
    <xf numFmtId="6" fontId="38" fillId="17" borderId="82" xfId="203" applyNumberFormat="1" applyFont="1" applyFill="1" applyBorder="1" applyAlignment="1" applyProtection="1">
      <alignment horizontal="center"/>
      <protection locked="0"/>
    </xf>
    <xf numFmtId="0" fontId="38" fillId="17" borderId="82" xfId="203" applyFont="1" applyFill="1" applyBorder="1" applyAlignment="1" applyProtection="1">
      <alignment horizontal="center" wrapText="1"/>
      <protection locked="0"/>
    </xf>
    <xf numFmtId="0" fontId="34" fillId="9" borderId="58" xfId="203" applyFont="1" applyFill="1" applyBorder="1" applyAlignment="1">
      <alignment horizontal="center"/>
    </xf>
    <xf numFmtId="0" fontId="34" fillId="9" borderId="59" xfId="203" applyFont="1" applyFill="1" applyBorder="1" applyAlignment="1">
      <alignment horizontal="center"/>
    </xf>
    <xf numFmtId="0" fontId="34" fillId="9" borderId="84" xfId="203" applyFont="1" applyFill="1" applyBorder="1" applyAlignment="1">
      <alignment horizontal="center"/>
    </xf>
    <xf numFmtId="0" fontId="31" fillId="7" borderId="58" xfId="203" applyFont="1" applyFill="1" applyBorder="1" applyAlignment="1">
      <alignment horizontal="center"/>
    </xf>
    <xf numFmtId="0" fontId="31" fillId="7" borderId="59" xfId="203" applyFont="1" applyFill="1" applyBorder="1" applyAlignment="1">
      <alignment horizontal="center"/>
    </xf>
    <xf numFmtId="0" fontId="17" fillId="20" borderId="27" xfId="59" applyFill="1" applyBorder="1" applyAlignment="1">
      <alignment horizontal="center"/>
    </xf>
    <xf numFmtId="0" fontId="32" fillId="20" borderId="28" xfId="59" applyFont="1" applyFill="1" applyBorder="1" applyAlignment="1">
      <alignment horizontal="center"/>
    </xf>
    <xf numFmtId="0" fontId="32" fillId="20" borderId="29" xfId="59" applyFont="1" applyFill="1" applyBorder="1" applyAlignment="1">
      <alignment horizontal="center"/>
    </xf>
    <xf numFmtId="0" fontId="4" fillId="16" borderId="30" xfId="0" applyFont="1" applyFill="1" applyBorder="1" applyAlignment="1">
      <alignment horizontal="center"/>
    </xf>
    <xf numFmtId="0" fontId="4" fillId="16" borderId="10" xfId="0" applyFont="1" applyFill="1" applyBorder="1" applyAlignment="1">
      <alignment horizontal="center"/>
    </xf>
    <xf numFmtId="6" fontId="16" fillId="15" borderId="22" xfId="0" applyNumberFormat="1" applyFont="1" applyFill="1" applyBorder="1" applyAlignment="1" applyProtection="1">
      <alignment horizontal="center"/>
      <protection locked="0"/>
    </xf>
    <xf numFmtId="0" fontId="24" fillId="15" borderId="3" xfId="0" applyFont="1" applyFill="1" applyBorder="1" applyAlignment="1" applyProtection="1">
      <alignment horizontal="center"/>
      <protection locked="0"/>
    </xf>
    <xf numFmtId="0" fontId="24" fillId="15" borderId="72" xfId="0" applyFont="1" applyFill="1" applyBorder="1" applyAlignment="1" applyProtection="1">
      <alignment horizontal="center"/>
      <protection locked="0"/>
    </xf>
    <xf numFmtId="0" fontId="0" fillId="16" borderId="30" xfId="0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6" fontId="21" fillId="0" borderId="75" xfId="0" applyNumberFormat="1" applyFont="1" applyBorder="1" applyAlignment="1" applyProtection="1">
      <alignment horizontal="center"/>
      <protection locked="0"/>
    </xf>
    <xf numFmtId="0" fontId="21" fillId="0" borderId="76" xfId="0" applyFont="1" applyBorder="1" applyAlignment="1" applyProtection="1">
      <alignment horizontal="center"/>
      <protection locked="0"/>
    </xf>
    <xf numFmtId="0" fontId="21" fillId="0" borderId="51" xfId="0" applyFont="1" applyBorder="1" applyAlignment="1" applyProtection="1">
      <alignment horizontal="center"/>
      <protection locked="0"/>
    </xf>
    <xf numFmtId="0" fontId="33" fillId="16" borderId="32" xfId="0" applyFont="1" applyFill="1" applyBorder="1" applyAlignment="1">
      <alignment horizontal="center"/>
    </xf>
    <xf numFmtId="0" fontId="33" fillId="16" borderId="33" xfId="0" applyFont="1" applyFill="1" applyBorder="1" applyAlignment="1">
      <alignment horizontal="center"/>
    </xf>
    <xf numFmtId="0" fontId="16" fillId="15" borderId="22" xfId="0" applyFont="1" applyFill="1" applyBorder="1" applyAlignment="1" applyProtection="1">
      <alignment horizontal="center"/>
      <protection locked="0"/>
    </xf>
    <xf numFmtId="0" fontId="0" fillId="16" borderId="32" xfId="0" applyFill="1" applyBorder="1" applyAlignment="1">
      <alignment horizontal="center"/>
    </xf>
    <xf numFmtId="0" fontId="0" fillId="16" borderId="33" xfId="0" applyFill="1" applyBorder="1" applyAlignment="1">
      <alignment horizontal="center"/>
    </xf>
    <xf numFmtId="0" fontId="16" fillId="15" borderId="3" xfId="0" applyFont="1" applyFill="1" applyBorder="1" applyAlignment="1" applyProtection="1">
      <alignment horizontal="center"/>
      <protection locked="0"/>
    </xf>
    <xf numFmtId="0" fontId="16" fillId="15" borderId="72" xfId="0" applyFont="1" applyFill="1" applyBorder="1" applyAlignment="1" applyProtection="1">
      <alignment horizontal="center"/>
      <protection locked="0"/>
    </xf>
    <xf numFmtId="0" fontId="0" fillId="16" borderId="86" xfId="0" applyFill="1" applyBorder="1" applyAlignment="1">
      <alignment horizontal="center"/>
    </xf>
    <xf numFmtId="0" fontId="0" fillId="16" borderId="76" xfId="0" applyFill="1" applyBorder="1" applyAlignment="1">
      <alignment horizontal="center"/>
    </xf>
    <xf numFmtId="0" fontId="0" fillId="16" borderId="88" xfId="0" applyFill="1" applyBorder="1" applyAlignment="1">
      <alignment horizontal="center"/>
    </xf>
    <xf numFmtId="0" fontId="0" fillId="16" borderId="87" xfId="0" applyFill="1" applyBorder="1" applyAlignment="1">
      <alignment horizontal="center"/>
    </xf>
    <xf numFmtId="0" fontId="47" fillId="16" borderId="19" xfId="0" applyFont="1" applyFill="1" applyBorder="1" applyAlignment="1">
      <alignment horizontal="center"/>
    </xf>
    <xf numFmtId="0" fontId="47" fillId="16" borderId="20" xfId="0" applyFont="1" applyFill="1" applyBorder="1" applyAlignment="1">
      <alignment horizontal="center"/>
    </xf>
    <xf numFmtId="0" fontId="47" fillId="16" borderId="21" xfId="0" applyFont="1" applyFill="1" applyBorder="1" applyAlignment="1">
      <alignment horizontal="center"/>
    </xf>
    <xf numFmtId="0" fontId="0" fillId="0" borderId="22" xfId="0" applyBorder="1" applyAlignment="1" applyProtection="1">
      <alignment horizontal="center"/>
      <protection locked="0"/>
    </xf>
    <xf numFmtId="0" fontId="21" fillId="0" borderId="3" xfId="0" applyFont="1" applyBorder="1" applyAlignment="1" applyProtection="1">
      <alignment horizontal="center"/>
      <protection locked="0"/>
    </xf>
    <xf numFmtId="0" fontId="21" fillId="0" borderId="23" xfId="0" applyFont="1" applyBorder="1" applyAlignment="1" applyProtection="1">
      <alignment horizontal="center"/>
      <protection locked="0"/>
    </xf>
    <xf numFmtId="0" fontId="21" fillId="6" borderId="22" xfId="0" applyFont="1" applyFill="1" applyBorder="1" applyAlignment="1" applyProtection="1">
      <alignment horizontal="center"/>
      <protection locked="0"/>
    </xf>
    <xf numFmtId="0" fontId="21" fillId="6" borderId="3" xfId="0" applyFont="1" applyFill="1" applyBorder="1" applyAlignment="1" applyProtection="1">
      <alignment horizontal="center"/>
      <protection locked="0"/>
    </xf>
    <xf numFmtId="0" fontId="21" fillId="6" borderId="23" xfId="0" applyFont="1" applyFill="1" applyBorder="1" applyAlignment="1" applyProtection="1">
      <alignment horizontal="center"/>
      <protection locked="0"/>
    </xf>
    <xf numFmtId="0" fontId="21" fillId="0" borderId="24" xfId="0" applyFont="1" applyBorder="1" applyAlignment="1" applyProtection="1">
      <alignment horizontal="center"/>
      <protection locked="0"/>
    </xf>
    <xf numFmtId="0" fontId="21" fillId="0" borderId="25" xfId="0" applyFont="1" applyBorder="1" applyAlignment="1" applyProtection="1">
      <alignment horizontal="center"/>
      <protection locked="0"/>
    </xf>
    <xf numFmtId="0" fontId="21" fillId="0" borderId="26" xfId="0" applyFont="1" applyBorder="1" applyAlignment="1" applyProtection="1">
      <alignment horizontal="center"/>
      <protection locked="0"/>
    </xf>
    <xf numFmtId="0" fontId="21" fillId="6" borderId="0" xfId="0" applyFont="1" applyFill="1" applyAlignment="1">
      <alignment horizontal="center"/>
    </xf>
    <xf numFmtId="0" fontId="0" fillId="18" borderId="0" xfId="0" applyFill="1" applyAlignment="1">
      <alignment horizontal="right"/>
    </xf>
    <xf numFmtId="0" fontId="21" fillId="18" borderId="0" xfId="0" applyFont="1" applyFill="1" applyAlignment="1">
      <alignment horizontal="right"/>
    </xf>
    <xf numFmtId="167" fontId="16" fillId="0" borderId="49" xfId="0" applyNumberFormat="1" applyFont="1" applyBorder="1" applyAlignment="1" applyProtection="1">
      <alignment horizontal="center"/>
      <protection locked="0"/>
    </xf>
    <xf numFmtId="167" fontId="24" fillId="0" borderId="54" xfId="0" applyNumberFormat="1" applyFont="1" applyBorder="1" applyAlignment="1" applyProtection="1">
      <alignment horizontal="center"/>
      <protection locked="0"/>
    </xf>
    <xf numFmtId="167" fontId="24" fillId="0" borderId="50" xfId="0" applyNumberFormat="1" applyFont="1" applyBorder="1" applyAlignment="1" applyProtection="1">
      <alignment horizontal="center"/>
      <protection locked="0"/>
    </xf>
    <xf numFmtId="0" fontId="23" fillId="4" borderId="49" xfId="59" applyFont="1" applyBorder="1" applyAlignment="1">
      <alignment horizontal="center"/>
    </xf>
    <xf numFmtId="0" fontId="23" fillId="4" borderId="54" xfId="59" applyFont="1" applyBorder="1" applyAlignment="1">
      <alignment horizontal="center"/>
    </xf>
    <xf numFmtId="0" fontId="23" fillId="4" borderId="50" xfId="59" applyFont="1" applyBorder="1" applyAlignment="1">
      <alignment horizontal="center"/>
    </xf>
    <xf numFmtId="0" fontId="23" fillId="4" borderId="52" xfId="59" applyFont="1" applyBorder="1" applyAlignment="1">
      <alignment horizontal="center"/>
    </xf>
    <xf numFmtId="0" fontId="23" fillId="4" borderId="55" xfId="59" applyFont="1" applyBorder="1" applyAlignment="1">
      <alignment horizontal="center"/>
    </xf>
    <xf numFmtId="0" fontId="23" fillId="4" borderId="53" xfId="59" applyFont="1" applyBorder="1" applyAlignment="1">
      <alignment horizontal="center"/>
    </xf>
    <xf numFmtId="0" fontId="16" fillId="0" borderId="52" xfId="0" applyFont="1" applyBorder="1" applyAlignment="1" applyProtection="1">
      <alignment horizontal="center"/>
      <protection locked="0"/>
    </xf>
    <xf numFmtId="0" fontId="24" fillId="0" borderId="55" xfId="0" applyFont="1" applyBorder="1" applyAlignment="1" applyProtection="1">
      <alignment horizontal="center"/>
      <protection locked="0"/>
    </xf>
    <xf numFmtId="0" fontId="24" fillId="0" borderId="53" xfId="0" applyFont="1" applyBorder="1" applyAlignment="1" applyProtection="1">
      <alignment horizontal="center"/>
      <protection locked="0"/>
    </xf>
    <xf numFmtId="0" fontId="26" fillId="6" borderId="0" xfId="0" applyFont="1" applyFill="1" applyAlignment="1">
      <alignment horizontal="center"/>
    </xf>
    <xf numFmtId="0" fontId="27" fillId="6" borderId="0" xfId="0" applyFont="1" applyFill="1" applyAlignment="1">
      <alignment horizontal="center"/>
    </xf>
    <xf numFmtId="0" fontId="31" fillId="19" borderId="7" xfId="0" applyFont="1" applyFill="1" applyBorder="1" applyAlignment="1" applyProtection="1">
      <alignment horizontal="center"/>
      <protection locked="0"/>
    </xf>
    <xf numFmtId="0" fontId="31" fillId="7" borderId="19" xfId="0" applyFont="1" applyFill="1" applyBorder="1" applyAlignment="1">
      <alignment horizontal="center"/>
    </xf>
    <xf numFmtId="0" fontId="31" fillId="7" borderId="20" xfId="0" applyFont="1" applyFill="1" applyBorder="1" applyAlignment="1">
      <alignment horizontal="center"/>
    </xf>
    <xf numFmtId="0" fontId="31" fillId="7" borderId="21" xfId="0" applyFont="1" applyFill="1" applyBorder="1" applyAlignment="1">
      <alignment horizontal="center"/>
    </xf>
    <xf numFmtId="0" fontId="4" fillId="16" borderId="86" xfId="0" applyFont="1" applyFill="1" applyBorder="1" applyAlignment="1">
      <alignment horizontal="center"/>
    </xf>
    <xf numFmtId="0" fontId="4" fillId="16" borderId="76" xfId="0" applyFont="1" applyFill="1" applyBorder="1" applyAlignment="1">
      <alignment horizontal="center"/>
    </xf>
    <xf numFmtId="0" fontId="4" fillId="16" borderId="87" xfId="0" applyFont="1" applyFill="1" applyBorder="1" applyAlignment="1">
      <alignment horizontal="center"/>
    </xf>
    <xf numFmtId="0" fontId="45" fillId="16" borderId="44" xfId="0" applyFont="1" applyFill="1" applyBorder="1" applyAlignment="1">
      <alignment horizontal="center"/>
    </xf>
    <xf numFmtId="0" fontId="45" fillId="16" borderId="1" xfId="0" applyFont="1" applyFill="1" applyBorder="1" applyAlignment="1">
      <alignment horizontal="center"/>
    </xf>
    <xf numFmtId="6" fontId="21" fillId="0" borderId="10" xfId="0" applyNumberFormat="1" applyFont="1" applyBorder="1" applyAlignment="1" applyProtection="1">
      <alignment horizontal="center"/>
      <protection locked="0"/>
    </xf>
    <xf numFmtId="6" fontId="21" fillId="0" borderId="31" xfId="0" applyNumberFormat="1" applyFont="1" applyBorder="1" applyAlignment="1" applyProtection="1">
      <alignment horizontal="center"/>
      <protection locked="0"/>
    </xf>
    <xf numFmtId="6" fontId="21" fillId="0" borderId="33" xfId="0" applyNumberFormat="1" applyFont="1" applyBorder="1" applyAlignment="1" applyProtection="1">
      <alignment horizontal="center"/>
      <protection locked="0"/>
    </xf>
    <xf numFmtId="6" fontId="21" fillId="0" borderId="34" xfId="0" applyNumberFormat="1" applyFont="1" applyBorder="1" applyAlignment="1" applyProtection="1">
      <alignment horizontal="center"/>
      <protection locked="0"/>
    </xf>
    <xf numFmtId="0" fontId="17" fillId="20" borderId="28" xfId="59" applyFill="1" applyBorder="1" applyAlignment="1">
      <alignment horizontal="center"/>
    </xf>
    <xf numFmtId="0" fontId="17" fillId="20" borderId="29" xfId="59" applyFill="1" applyBorder="1" applyAlignment="1">
      <alignment horizontal="center"/>
    </xf>
    <xf numFmtId="3" fontId="0" fillId="0" borderId="1" xfId="0" applyNumberFormat="1" applyBorder="1" applyAlignment="1" applyProtection="1">
      <alignment horizontal="center"/>
      <protection locked="0"/>
    </xf>
    <xf numFmtId="3" fontId="21" fillId="0" borderId="1" xfId="0" applyNumberFormat="1" applyFont="1" applyBorder="1" applyAlignment="1" applyProtection="1">
      <alignment horizontal="center"/>
      <protection locked="0"/>
    </xf>
    <xf numFmtId="3" fontId="21" fillId="0" borderId="45" xfId="0" applyNumberFormat="1" applyFont="1" applyBorder="1" applyAlignment="1" applyProtection="1">
      <alignment horizontal="center"/>
      <protection locked="0"/>
    </xf>
    <xf numFmtId="0" fontId="21" fillId="0" borderId="47" xfId="0" applyFont="1" applyBorder="1" applyAlignment="1" applyProtection="1">
      <alignment horizontal="center"/>
      <protection locked="0"/>
    </xf>
    <xf numFmtId="0" fontId="21" fillId="0" borderId="48" xfId="0" applyFont="1" applyBorder="1" applyAlignment="1" applyProtection="1">
      <alignment horizontal="center"/>
      <protection locked="0"/>
    </xf>
    <xf numFmtId="0" fontId="45" fillId="16" borderId="46" xfId="0" applyFont="1" applyFill="1" applyBorder="1" applyAlignment="1">
      <alignment horizontal="center"/>
    </xf>
    <xf numFmtId="0" fontId="45" fillId="16" borderId="47" xfId="0" applyFont="1" applyFill="1" applyBorder="1" applyAlignment="1">
      <alignment horizontal="center"/>
    </xf>
    <xf numFmtId="0" fontId="0" fillId="6" borderId="22" xfId="0" applyFill="1" applyBorder="1" applyAlignment="1" applyProtection="1">
      <alignment horizontal="center"/>
      <protection locked="0"/>
    </xf>
    <xf numFmtId="3" fontId="0" fillId="0" borderId="75" xfId="0" applyNumberFormat="1" applyBorder="1" applyAlignment="1" applyProtection="1">
      <alignment horizontal="center"/>
      <protection locked="0"/>
    </xf>
    <xf numFmtId="0" fontId="44" fillId="16" borderId="16" xfId="59" applyFont="1" applyFill="1" applyBorder="1" applyAlignment="1">
      <alignment horizontal="center"/>
    </xf>
    <xf numFmtId="0" fontId="44" fillId="16" borderId="17" xfId="59" applyFont="1" applyFill="1" applyBorder="1" applyAlignment="1">
      <alignment horizontal="center"/>
    </xf>
    <xf numFmtId="0" fontId="44" fillId="16" borderId="18" xfId="59" applyFont="1" applyFill="1" applyBorder="1" applyAlignment="1">
      <alignment horizontal="center"/>
    </xf>
    <xf numFmtId="0" fontId="29" fillId="5" borderId="35" xfId="0" applyFont="1" applyFill="1" applyBorder="1" applyAlignment="1">
      <alignment horizontal="center"/>
    </xf>
    <xf numFmtId="0" fontId="29" fillId="5" borderId="36" xfId="0" applyFont="1" applyFill="1" applyBorder="1" applyAlignment="1">
      <alignment horizontal="center"/>
    </xf>
    <xf numFmtId="0" fontId="29" fillId="5" borderId="37" xfId="0" applyFont="1" applyFill="1" applyBorder="1" applyAlignment="1">
      <alignment horizontal="center"/>
    </xf>
    <xf numFmtId="0" fontId="36" fillId="0" borderId="63" xfId="1" applyFont="1" applyBorder="1" applyAlignment="1" applyProtection="1">
      <alignment horizontal="center" wrapText="1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60" xfId="0" applyFont="1" applyBorder="1" applyAlignment="1" applyProtection="1">
      <alignment horizontal="center"/>
      <protection locked="0"/>
    </xf>
    <xf numFmtId="0" fontId="16" fillId="0" borderId="73" xfId="0" applyFont="1" applyBorder="1" applyAlignment="1" applyProtection="1">
      <alignment horizontal="center"/>
      <protection locked="0"/>
    </xf>
    <xf numFmtId="0" fontId="24" fillId="0" borderId="61" xfId="0" applyFont="1" applyBorder="1" applyAlignment="1" applyProtection="1">
      <alignment horizontal="center"/>
      <protection locked="0"/>
    </xf>
    <xf numFmtId="0" fontId="24" fillId="0" borderId="77" xfId="0" applyFont="1" applyBorder="1" applyAlignment="1" applyProtection="1">
      <alignment horizontal="center"/>
      <protection locked="0"/>
    </xf>
    <xf numFmtId="0" fontId="28" fillId="4" borderId="41" xfId="59" applyFont="1" applyBorder="1" applyAlignment="1">
      <alignment horizontal="center"/>
    </xf>
    <xf numFmtId="0" fontId="28" fillId="4" borderId="42" xfId="59" applyFont="1" applyBorder="1" applyAlignment="1">
      <alignment horizontal="center"/>
    </xf>
    <xf numFmtId="0" fontId="32" fillId="4" borderId="42" xfId="59" applyFont="1" applyBorder="1" applyAlignment="1">
      <alignment horizontal="center"/>
    </xf>
    <xf numFmtId="0" fontId="32" fillId="4" borderId="43" xfId="59" applyFont="1" applyBorder="1" applyAlignment="1">
      <alignment horizontal="center"/>
    </xf>
    <xf numFmtId="0" fontId="16" fillId="0" borderId="64" xfId="0" applyFont="1" applyBorder="1" applyAlignment="1" applyProtection="1">
      <alignment horizontal="center"/>
      <protection locked="0"/>
    </xf>
    <xf numFmtId="0" fontId="16" fillId="0" borderId="65" xfId="0" applyFont="1" applyBorder="1" applyAlignment="1" applyProtection="1">
      <alignment horizontal="center"/>
      <protection locked="0"/>
    </xf>
    <xf numFmtId="0" fontId="16" fillId="0" borderId="66" xfId="0" applyFont="1" applyBorder="1" applyAlignment="1" applyProtection="1">
      <alignment horizontal="center"/>
      <protection locked="0"/>
    </xf>
    <xf numFmtId="0" fontId="16" fillId="0" borderId="67" xfId="0" applyFont="1" applyBorder="1" applyAlignment="1" applyProtection="1">
      <alignment horizontal="center"/>
      <protection locked="0"/>
    </xf>
    <xf numFmtId="0" fontId="24" fillId="0" borderId="6" xfId="0" applyFont="1" applyBorder="1" applyAlignment="1" applyProtection="1">
      <alignment horizontal="center"/>
      <protection locked="0"/>
    </xf>
    <xf numFmtId="0" fontId="24" fillId="0" borderId="68" xfId="0" applyFont="1" applyBorder="1" applyAlignment="1" applyProtection="1">
      <alignment horizontal="center"/>
      <protection locked="0"/>
    </xf>
    <xf numFmtId="0" fontId="16" fillId="0" borderId="69" xfId="0" applyFont="1" applyBorder="1" applyAlignment="1" applyProtection="1">
      <alignment horizontal="center" wrapText="1"/>
      <protection locked="0"/>
    </xf>
    <xf numFmtId="0" fontId="24" fillId="0" borderId="70" xfId="0" applyFont="1" applyBorder="1" applyAlignment="1" applyProtection="1">
      <alignment horizontal="center" wrapText="1"/>
      <protection locked="0"/>
    </xf>
    <xf numFmtId="0" fontId="24" fillId="0" borderId="71" xfId="0" applyFont="1" applyBorder="1" applyAlignment="1" applyProtection="1">
      <alignment horizontal="center" wrapText="1"/>
      <protection locked="0"/>
    </xf>
    <xf numFmtId="0" fontId="30" fillId="0" borderId="63" xfId="0" applyFont="1" applyBorder="1" applyAlignment="1" applyProtection="1">
      <alignment horizontal="center"/>
      <protection locked="0"/>
    </xf>
    <xf numFmtId="0" fontId="30" fillId="0" borderId="0" xfId="0" applyFont="1" applyAlignment="1" applyProtection="1">
      <alignment horizontal="center"/>
      <protection locked="0"/>
    </xf>
    <xf numFmtId="0" fontId="30" fillId="0" borderId="60" xfId="0" applyFont="1" applyBorder="1" applyAlignment="1" applyProtection="1">
      <alignment horizontal="center"/>
      <protection locked="0"/>
    </xf>
    <xf numFmtId="0" fontId="30" fillId="0" borderId="63" xfId="0" applyFont="1" applyBorder="1" applyAlignment="1" applyProtection="1">
      <alignment horizontal="center" wrapText="1"/>
      <protection locked="0"/>
    </xf>
    <xf numFmtId="0" fontId="46" fillId="16" borderId="11" xfId="59" applyFont="1" applyFill="1" applyBorder="1" applyAlignment="1">
      <alignment horizontal="center"/>
    </xf>
    <xf numFmtId="0" fontId="46" fillId="16" borderId="12" xfId="59" applyFont="1" applyFill="1" applyBorder="1" applyAlignment="1">
      <alignment horizontal="center"/>
    </xf>
    <xf numFmtId="0" fontId="46" fillId="16" borderId="13" xfId="59" applyFont="1" applyFill="1" applyBorder="1" applyAlignment="1">
      <alignment horizontal="center"/>
    </xf>
    <xf numFmtId="0" fontId="44" fillId="16" borderId="14" xfId="59" applyFont="1" applyFill="1" applyBorder="1" applyAlignment="1">
      <alignment horizontal="center"/>
    </xf>
    <xf numFmtId="0" fontId="44" fillId="16" borderId="9" xfId="59" applyFont="1" applyFill="1" applyBorder="1" applyAlignment="1">
      <alignment horizontal="center"/>
    </xf>
    <xf numFmtId="0" fontId="44" fillId="16" borderId="15" xfId="59" applyFont="1" applyFill="1" applyBorder="1" applyAlignment="1">
      <alignment horizontal="center"/>
    </xf>
    <xf numFmtId="0" fontId="0" fillId="6" borderId="79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44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0" xfId="0" applyNumberFormat="1" applyAlignment="1">
      <alignment horizontal="center"/>
    </xf>
    <xf numFmtId="44" fontId="0" fillId="0" borderId="62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44" fontId="0" fillId="0" borderId="5" xfId="0" applyNumberForma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5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6" borderId="7" xfId="0" applyFont="1" applyFill="1" applyBorder="1" applyAlignment="1">
      <alignment horizontal="center"/>
    </xf>
    <xf numFmtId="164" fontId="14" fillId="0" borderId="20" xfId="0" applyNumberFormat="1" applyFont="1" applyBorder="1" applyAlignment="1">
      <alignment horizontal="center"/>
    </xf>
    <xf numFmtId="164" fontId="14" fillId="6" borderId="20" xfId="0" applyNumberFormat="1" applyFont="1" applyFill="1" applyBorder="1" applyAlignment="1">
      <alignment horizontal="center"/>
    </xf>
    <xf numFmtId="164" fontId="14" fillId="0" borderId="3" xfId="0" applyNumberFormat="1" applyFont="1" applyBorder="1" applyAlignment="1">
      <alignment horizontal="center"/>
    </xf>
    <xf numFmtId="164" fontId="14" fillId="6" borderId="3" xfId="0" applyNumberFormat="1" applyFont="1" applyFill="1" applyBorder="1" applyAlignment="1">
      <alignment horizontal="center"/>
    </xf>
    <xf numFmtId="164" fontId="15" fillId="0" borderId="5" xfId="0" applyNumberFormat="1" applyFont="1" applyBorder="1" applyAlignment="1">
      <alignment horizontal="center"/>
    </xf>
    <xf numFmtId="164" fontId="15" fillId="6" borderId="5" xfId="0" applyNumberFormat="1" applyFont="1" applyFill="1" applyBorder="1" applyAlignment="1">
      <alignment horizontal="center"/>
    </xf>
    <xf numFmtId="0" fontId="10" fillId="6" borderId="0" xfId="0" applyFont="1" applyFill="1" applyAlignment="1">
      <alignment horizontal="center"/>
    </xf>
    <xf numFmtId="164" fontId="15" fillId="0" borderId="62" xfId="0" applyNumberFormat="1" applyFont="1" applyBorder="1" applyAlignment="1">
      <alignment horizontal="center"/>
    </xf>
    <xf numFmtId="44" fontId="15" fillId="0" borderId="62" xfId="0" applyNumberFormat="1" applyFont="1" applyBorder="1" applyAlignment="1">
      <alignment horizontal="center"/>
    </xf>
    <xf numFmtId="164" fontId="15" fillId="0" borderId="7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64" fontId="15" fillId="0" borderId="3" xfId="0" applyNumberFormat="1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164" fontId="15" fillId="0" borderId="0" xfId="0" applyNumberFormat="1" applyFont="1" applyAlignment="1">
      <alignment horizontal="center"/>
    </xf>
    <xf numFmtId="164" fontId="12" fillId="3" borderId="1" xfId="49" applyNumberFormat="1" applyFont="1" applyBorder="1" applyAlignment="1">
      <alignment horizontal="center"/>
    </xf>
    <xf numFmtId="0" fontId="12" fillId="2" borderId="1" xfId="48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2" borderId="2" xfId="48" applyNumberFormat="1" applyFont="1" applyBorder="1" applyAlignment="1">
      <alignment horizontal="center"/>
    </xf>
    <xf numFmtId="164" fontId="12" fillId="2" borderId="4" xfId="48" applyNumberFormat="1" applyFont="1" applyBorder="1" applyAlignment="1">
      <alignment horizontal="center"/>
    </xf>
  </cellXfs>
  <cellStyles count="212">
    <cellStyle name="40% - Accent6" xfId="49" builtinId="51"/>
    <cellStyle name="Accent6" xfId="48" builtinId="49"/>
    <cellStyle name="Check Cell" xfId="59" builtinId="23"/>
    <cellStyle name="Comma 2" xfId="206" xr:uid="{858B9DA4-D631-4359-9A17-B7A8154131E6}"/>
    <cellStyle name="Currency 2" xfId="207" xr:uid="{B3294344-BA83-4B1C-A3E6-658E48069937}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Hyperlink" xfId="1" builtinId="8"/>
    <cellStyle name="Hyperlink 2" xfId="205" xr:uid="{18ADE516-6004-4BA5-8199-16C305006D19}"/>
    <cellStyle name="Hyperlink 3" xfId="210" xr:uid="{3DDE9A7F-245B-48A8-99BD-D396A607E3B4}"/>
    <cellStyle name="Normal" xfId="0" builtinId="0"/>
    <cellStyle name="Normal 2" xfId="202" xr:uid="{5973DB63-A6E6-784B-9BCB-0D0D264B6810}"/>
    <cellStyle name="Normal 2 2" xfId="203" xr:uid="{D6DCF510-5976-9743-AB12-97ACCA05478C}"/>
    <cellStyle name="Normal 2 3" xfId="204" xr:uid="{DA78FC69-CE7B-4F6C-B73A-75708C2AB7C0}"/>
    <cellStyle name="Normal 2 4" xfId="211" xr:uid="{FFDF9645-7F0C-4980-84A2-099C0466C644}"/>
    <cellStyle name="Normal 3 3" xfId="209" xr:uid="{1A6FF937-C64A-455F-9902-6877BE114BD2}"/>
    <cellStyle name="Normal 6" xfId="198" xr:uid="{00000000-0005-0000-0000-0000C8000000}"/>
    <cellStyle name="Percent" xfId="47" builtinId="5"/>
    <cellStyle name="Percent 2" xfId="208" xr:uid="{415BC655-907F-4766-B460-223E8F9E1211}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</dxfs>
  <tableStyles count="0" defaultTableStyle="TableStyleMedium9" defaultPivotStyle="PivotStyleLight16"/>
  <colors>
    <mruColors>
      <color rgb="FFFCC700"/>
      <color rgb="FFF9E500"/>
      <color rgb="FFFFB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file:////Users/homerogarcia/Library/Containers/com.microsoft.Outlook/Data/Library/Caches/Signatures/signature_2089502022" TargetMode="External"/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0</xdr:row>
      <xdr:rowOff>0</xdr:rowOff>
    </xdr:from>
    <xdr:to>
      <xdr:col>11</xdr:col>
      <xdr:colOff>8462</xdr:colOff>
      <xdr:row>3</xdr:row>
      <xdr:rowOff>139699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578C03-AE61-7947-9DA4-01BBB1CB0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0"/>
          <a:ext cx="2167462" cy="812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1652033</xdr:colOff>
      <xdr:row>1</xdr:row>
      <xdr:rowOff>171471</xdr:rowOff>
    </xdr:to>
    <xdr:pic>
      <xdr:nvPicPr>
        <xdr:cNvPr id="2" name="Picture 2" descr="signature_1307309606">
          <a:extLst>
            <a:ext uri="{FF2B5EF4-FFF2-40B4-BE49-F238E27FC236}">
              <a16:creationId xmlns:a16="http://schemas.microsoft.com/office/drawing/2014/main" id="{7C0DEEEF-24A3-B344-9908-F1341233E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652032" cy="522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:\Users\homerogarcia\Library\Caches\TemporaryItems\Outlook%20Temp\Insurance%20PREMIUM%20QUOTE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ick Quote Sheet"/>
      <sheetName val="New Policy"/>
      <sheetName val="Endorsement"/>
      <sheetName val="Revenues &amp; Liabilities"/>
      <sheetName val="Endorsement 2"/>
    </sheetNames>
    <sheetDataSet>
      <sheetData sheetId="0" refreshError="1"/>
      <sheetData sheetId="1">
        <row r="15">
          <cell r="M15">
            <v>1000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3" displayName="Table3" ref="A2:B6" totalsRowShown="0" headerRowDxfId="3" dataDxfId="2">
  <autoFilter ref="A2:B6" xr:uid="{00000000-0009-0000-0100-000001000000}"/>
  <tableColumns count="2">
    <tableColumn id="1" xr3:uid="{00000000-0010-0000-0000-000001000000}" name="Days Active Calculator" dataDxfId="1"/>
    <tableColumn id="2" xr3:uid="{00000000-0010-0000-0000-000002000000}" name="Date" dataDxfId="0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D623D-D5B9-0544-A568-073A8A34D9E0}">
  <dimension ref="A1:N501"/>
  <sheetViews>
    <sheetView zoomScaleNormal="100" workbookViewId="0">
      <selection activeCell="J6" sqref="J6"/>
    </sheetView>
  </sheetViews>
  <sheetFormatPr defaultColWidth="11" defaultRowHeight="15.75"/>
  <cols>
    <col min="1" max="1" width="11" style="106"/>
    <col min="2" max="2" width="33.140625" style="106" customWidth="1"/>
    <col min="3" max="3" width="12" style="139" bestFit="1" customWidth="1"/>
    <col min="4" max="4" width="16.85546875" style="106" customWidth="1"/>
    <col min="5" max="5" width="16.28515625" style="106" customWidth="1"/>
    <col min="6" max="6" width="23.85546875" style="106" customWidth="1"/>
    <col min="7" max="7" width="17.85546875" style="106" bestFit="1" customWidth="1"/>
    <col min="8" max="8" width="23.85546875" style="139" customWidth="1"/>
    <col min="9" max="10" width="22.42578125" style="139" customWidth="1"/>
    <col min="11" max="11" width="22.42578125" style="106" customWidth="1"/>
    <col min="12" max="12" width="22.85546875" style="106" customWidth="1"/>
    <col min="13" max="13" width="13.42578125" style="106" customWidth="1"/>
    <col min="14" max="16384" width="11" style="106"/>
  </cols>
  <sheetData>
    <row r="1" spans="1:14" s="110" customFormat="1" ht="17.100000000000001" customHeight="1" thickTop="1" thickBot="1">
      <c r="A1" s="156" t="s">
        <v>50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8"/>
      <c r="N1" s="111"/>
    </row>
    <row r="2" spans="1:14" s="110" customFormat="1" ht="15.95" customHeight="1" thickTop="1" thickBot="1">
      <c r="A2" s="123" t="s">
        <v>116</v>
      </c>
      <c r="B2" s="126" t="s">
        <v>127</v>
      </c>
      <c r="C2" s="122" t="s">
        <v>115</v>
      </c>
      <c r="D2" s="123" t="s">
        <v>114</v>
      </c>
      <c r="E2" s="125" t="s">
        <v>113</v>
      </c>
      <c r="F2" s="122" t="s">
        <v>112</v>
      </c>
      <c r="G2" s="122" t="s">
        <v>111</v>
      </c>
      <c r="H2" s="124" t="s">
        <v>110</v>
      </c>
      <c r="I2" s="123" t="s">
        <v>109</v>
      </c>
      <c r="J2" s="123" t="s">
        <v>108</v>
      </c>
      <c r="K2" s="123" t="s">
        <v>134</v>
      </c>
      <c r="L2" s="122" t="s">
        <v>107</v>
      </c>
      <c r="M2" s="122" t="s">
        <v>106</v>
      </c>
      <c r="N2" s="111"/>
    </row>
    <row r="3" spans="1:14" s="110" customFormat="1" ht="15.95" customHeight="1" thickTop="1" thickBot="1">
      <c r="A3" s="109">
        <v>1</v>
      </c>
      <c r="B3" s="119" t="s">
        <v>150</v>
      </c>
      <c r="C3" s="137">
        <v>35557</v>
      </c>
      <c r="D3" s="118" t="s">
        <v>151</v>
      </c>
      <c r="E3" s="121" t="s">
        <v>152</v>
      </c>
      <c r="F3" s="118" t="s">
        <v>153</v>
      </c>
      <c r="G3" s="108"/>
      <c r="H3" s="137"/>
      <c r="I3" s="140">
        <v>44459</v>
      </c>
      <c r="J3" s="140">
        <v>46004</v>
      </c>
      <c r="K3" s="118"/>
      <c r="L3" s="116">
        <f ca="1">INT((YEARFRAC(I3,TODAY())))</f>
        <v>4</v>
      </c>
      <c r="M3" s="116">
        <f t="shared" ref="M3:M34" ca="1" si="0">INT((YEARFRAC(C3,TODAY())))</f>
        <v>28</v>
      </c>
      <c r="N3" s="111"/>
    </row>
    <row r="4" spans="1:14" s="110" customFormat="1" ht="15.95" customHeight="1" thickTop="1" thickBot="1">
      <c r="A4" s="109">
        <f>SUM(A3+1)</f>
        <v>2</v>
      </c>
      <c r="B4" s="119" t="s">
        <v>154</v>
      </c>
      <c r="C4" s="137">
        <v>34191</v>
      </c>
      <c r="D4" s="118" t="s">
        <v>155</v>
      </c>
      <c r="E4" s="121" t="s">
        <v>152</v>
      </c>
      <c r="F4" s="118" t="s">
        <v>142</v>
      </c>
      <c r="G4" s="108"/>
      <c r="H4" s="137"/>
      <c r="I4" s="140">
        <v>42772</v>
      </c>
      <c r="J4" s="140">
        <v>46248</v>
      </c>
      <c r="K4" s="118"/>
      <c r="L4" s="116">
        <f t="shared" ref="L4:L34" ca="1" si="1">INT((YEARFRAC(I4,TODAY())))</f>
        <v>8</v>
      </c>
      <c r="M4" s="116">
        <f t="shared" ca="1" si="0"/>
        <v>32</v>
      </c>
      <c r="N4" s="111"/>
    </row>
    <row r="5" spans="1:14" s="110" customFormat="1" ht="15.95" customHeight="1" thickTop="1" thickBot="1">
      <c r="A5" s="109">
        <f t="shared" ref="A5:A68" si="2">SUM(A4+1)</f>
        <v>3</v>
      </c>
      <c r="B5" s="119" t="s">
        <v>156</v>
      </c>
      <c r="C5" s="137">
        <v>33248</v>
      </c>
      <c r="D5" s="118" t="s">
        <v>157</v>
      </c>
      <c r="E5" s="121" t="s">
        <v>152</v>
      </c>
      <c r="F5" s="118" t="s">
        <v>153</v>
      </c>
      <c r="G5" s="108">
        <v>1</v>
      </c>
      <c r="H5" s="137"/>
      <c r="I5" s="140">
        <v>42487</v>
      </c>
      <c r="J5" s="140">
        <v>46661</v>
      </c>
      <c r="K5" s="118"/>
      <c r="L5" s="116">
        <f t="shared" ca="1" si="1"/>
        <v>9</v>
      </c>
      <c r="M5" s="116">
        <f t="shared" ca="1" si="0"/>
        <v>34</v>
      </c>
      <c r="N5" s="111"/>
    </row>
    <row r="6" spans="1:14" s="110" customFormat="1" ht="15.95" customHeight="1" thickTop="1" thickBot="1">
      <c r="A6" s="109">
        <f t="shared" si="2"/>
        <v>4</v>
      </c>
      <c r="B6" s="119" t="s">
        <v>158</v>
      </c>
      <c r="C6" s="137">
        <v>34766</v>
      </c>
      <c r="D6" s="118">
        <v>750392901</v>
      </c>
      <c r="E6" s="121" t="s">
        <v>159</v>
      </c>
      <c r="F6" s="118" t="s">
        <v>153</v>
      </c>
      <c r="G6" s="108"/>
      <c r="H6" s="137"/>
      <c r="I6" s="140">
        <v>44142</v>
      </c>
      <c r="J6" s="140">
        <v>46028</v>
      </c>
      <c r="K6" s="118"/>
      <c r="L6" s="116">
        <f t="shared" ca="1" si="1"/>
        <v>5</v>
      </c>
      <c r="M6" s="116">
        <f t="shared" ca="1" si="0"/>
        <v>30</v>
      </c>
      <c r="N6" s="111"/>
    </row>
    <row r="7" spans="1:14" s="110" customFormat="1" ht="15.95" customHeight="1" thickTop="1" thickBot="1">
      <c r="A7" s="109">
        <v>5</v>
      </c>
      <c r="B7" s="119"/>
      <c r="C7" s="137"/>
      <c r="D7" s="118"/>
      <c r="E7" s="121"/>
      <c r="F7" s="118"/>
      <c r="G7" s="108"/>
      <c r="H7" s="137"/>
      <c r="I7" s="140"/>
      <c r="J7" s="140"/>
      <c r="K7" s="118"/>
      <c r="L7" s="116">
        <f t="shared" ca="1" si="1"/>
        <v>125</v>
      </c>
      <c r="M7" s="116">
        <f t="shared" ca="1" si="0"/>
        <v>125</v>
      </c>
      <c r="N7" s="111"/>
    </row>
    <row r="8" spans="1:14" s="110" customFormat="1" ht="15.95" customHeight="1" thickTop="1" thickBot="1">
      <c r="A8" s="109">
        <f t="shared" si="2"/>
        <v>6</v>
      </c>
      <c r="B8" s="119"/>
      <c r="C8" s="137"/>
      <c r="D8" s="118"/>
      <c r="E8" s="121"/>
      <c r="F8" s="108"/>
      <c r="G8" s="108"/>
      <c r="H8" s="137"/>
      <c r="I8" s="140"/>
      <c r="J8" s="140"/>
      <c r="K8" s="118"/>
      <c r="L8" s="116">
        <f t="shared" ca="1" si="1"/>
        <v>125</v>
      </c>
      <c r="M8" s="116">
        <f t="shared" ca="1" si="0"/>
        <v>125</v>
      </c>
      <c r="N8" s="111"/>
    </row>
    <row r="9" spans="1:14" s="110" customFormat="1" ht="15.95" customHeight="1" thickTop="1" thickBot="1">
      <c r="A9" s="109">
        <f t="shared" si="2"/>
        <v>7</v>
      </c>
      <c r="B9" s="119"/>
      <c r="C9" s="137"/>
      <c r="D9" s="118"/>
      <c r="E9" s="121"/>
      <c r="F9" s="108"/>
      <c r="G9" s="108"/>
      <c r="H9" s="137"/>
      <c r="I9" s="140"/>
      <c r="J9" s="140"/>
      <c r="K9" s="118"/>
      <c r="L9" s="116">
        <f t="shared" ca="1" si="1"/>
        <v>125</v>
      </c>
      <c r="M9" s="116">
        <f t="shared" ca="1" si="0"/>
        <v>125</v>
      </c>
      <c r="N9" s="111"/>
    </row>
    <row r="10" spans="1:14" s="110" customFormat="1" ht="15.95" customHeight="1" thickTop="1" thickBot="1">
      <c r="A10" s="109">
        <f t="shared" si="2"/>
        <v>8</v>
      </c>
      <c r="B10" s="119"/>
      <c r="C10" s="137"/>
      <c r="D10" s="118"/>
      <c r="E10" s="121"/>
      <c r="F10" s="108"/>
      <c r="G10" s="108"/>
      <c r="H10" s="137"/>
      <c r="I10" s="140"/>
      <c r="J10" s="140"/>
      <c r="K10" s="118"/>
      <c r="L10" s="116">
        <f t="shared" ca="1" si="1"/>
        <v>125</v>
      </c>
      <c r="M10" s="116">
        <f t="shared" ca="1" si="0"/>
        <v>125</v>
      </c>
      <c r="N10" s="111"/>
    </row>
    <row r="11" spans="1:14" s="110" customFormat="1" ht="15.95" customHeight="1" thickTop="1" thickBot="1">
      <c r="A11" s="109">
        <f t="shared" si="2"/>
        <v>9</v>
      </c>
      <c r="B11" s="119"/>
      <c r="C11" s="137"/>
      <c r="D11" s="118"/>
      <c r="E11" s="121"/>
      <c r="F11" s="108"/>
      <c r="G11" s="108"/>
      <c r="H11" s="137"/>
      <c r="I11" s="140"/>
      <c r="J11" s="140"/>
      <c r="K11" s="118"/>
      <c r="L11" s="116">
        <f t="shared" ca="1" si="1"/>
        <v>125</v>
      </c>
      <c r="M11" s="116">
        <f t="shared" ca="1" si="0"/>
        <v>125</v>
      </c>
      <c r="N11" s="111"/>
    </row>
    <row r="12" spans="1:14" s="110" customFormat="1" ht="15.95" customHeight="1" thickTop="1" thickBot="1">
      <c r="A12" s="109">
        <f t="shared" si="2"/>
        <v>10</v>
      </c>
      <c r="B12" s="119"/>
      <c r="C12" s="137"/>
      <c r="D12" s="118"/>
      <c r="E12" s="121"/>
      <c r="F12" s="108"/>
      <c r="G12" s="108"/>
      <c r="H12" s="137"/>
      <c r="I12" s="140"/>
      <c r="J12" s="140"/>
      <c r="K12" s="118"/>
      <c r="L12" s="116">
        <f t="shared" ca="1" si="1"/>
        <v>125</v>
      </c>
      <c r="M12" s="116">
        <f t="shared" ca="1" si="0"/>
        <v>125</v>
      </c>
      <c r="N12" s="111"/>
    </row>
    <row r="13" spans="1:14" s="110" customFormat="1" ht="15.95" customHeight="1" thickTop="1" thickBot="1">
      <c r="A13" s="109">
        <f t="shared" si="2"/>
        <v>11</v>
      </c>
      <c r="B13" s="119"/>
      <c r="C13" s="137"/>
      <c r="D13" s="118"/>
      <c r="E13" s="117"/>
      <c r="F13" s="108"/>
      <c r="G13" s="108"/>
      <c r="H13" s="137"/>
      <c r="I13" s="140"/>
      <c r="J13" s="140"/>
      <c r="K13" s="118"/>
      <c r="L13" s="116">
        <f t="shared" ca="1" si="1"/>
        <v>125</v>
      </c>
      <c r="M13" s="116">
        <f t="shared" ca="1" si="0"/>
        <v>125</v>
      </c>
      <c r="N13" s="111"/>
    </row>
    <row r="14" spans="1:14" s="110" customFormat="1" ht="15.95" customHeight="1" thickTop="1" thickBot="1">
      <c r="A14" s="109">
        <f t="shared" si="2"/>
        <v>12</v>
      </c>
      <c r="B14" s="119"/>
      <c r="C14" s="137"/>
      <c r="D14" s="118"/>
      <c r="E14" s="117"/>
      <c r="F14" s="108"/>
      <c r="G14" s="108"/>
      <c r="H14" s="137"/>
      <c r="I14" s="140"/>
      <c r="J14" s="140"/>
      <c r="K14" s="118"/>
      <c r="L14" s="116">
        <f t="shared" ca="1" si="1"/>
        <v>125</v>
      </c>
      <c r="M14" s="116">
        <f t="shared" ca="1" si="0"/>
        <v>125</v>
      </c>
      <c r="N14" s="111"/>
    </row>
    <row r="15" spans="1:14" s="110" customFormat="1" ht="15.95" customHeight="1" thickTop="1" thickBot="1">
      <c r="A15" s="109">
        <f t="shared" si="2"/>
        <v>13</v>
      </c>
      <c r="B15" s="119"/>
      <c r="C15" s="137"/>
      <c r="D15" s="118"/>
      <c r="E15" s="117"/>
      <c r="F15" s="108"/>
      <c r="G15" s="108"/>
      <c r="H15" s="137"/>
      <c r="I15" s="140"/>
      <c r="J15" s="140"/>
      <c r="K15" s="118"/>
      <c r="L15" s="116">
        <f t="shared" ca="1" si="1"/>
        <v>125</v>
      </c>
      <c r="M15" s="116">
        <f t="shared" ca="1" si="0"/>
        <v>125</v>
      </c>
      <c r="N15" s="111"/>
    </row>
    <row r="16" spans="1:14" s="110" customFormat="1" ht="15.95" customHeight="1" thickTop="1" thickBot="1">
      <c r="A16" s="109">
        <f t="shared" si="2"/>
        <v>14</v>
      </c>
      <c r="B16" s="119"/>
      <c r="C16" s="137"/>
      <c r="D16" s="118"/>
      <c r="E16" s="117"/>
      <c r="F16" s="108"/>
      <c r="G16" s="108"/>
      <c r="H16" s="137"/>
      <c r="I16" s="140"/>
      <c r="J16" s="140"/>
      <c r="K16" s="118"/>
      <c r="L16" s="116">
        <f t="shared" ca="1" si="1"/>
        <v>125</v>
      </c>
      <c r="M16" s="116">
        <f t="shared" ca="1" si="0"/>
        <v>125</v>
      </c>
      <c r="N16" s="111"/>
    </row>
    <row r="17" spans="1:14" s="110" customFormat="1" ht="15.95" customHeight="1" thickTop="1" thickBot="1">
      <c r="A17" s="109">
        <f t="shared" si="2"/>
        <v>15</v>
      </c>
      <c r="B17" s="119"/>
      <c r="C17" s="137"/>
      <c r="D17" s="118"/>
      <c r="E17" s="117"/>
      <c r="F17" s="108"/>
      <c r="G17" s="108"/>
      <c r="H17" s="137"/>
      <c r="I17" s="140"/>
      <c r="J17" s="140"/>
      <c r="K17" s="118"/>
      <c r="L17" s="116">
        <f t="shared" ca="1" si="1"/>
        <v>125</v>
      </c>
      <c r="M17" s="116">
        <f t="shared" ca="1" si="0"/>
        <v>125</v>
      </c>
      <c r="N17" s="111"/>
    </row>
    <row r="18" spans="1:14" s="110" customFormat="1" ht="15.95" customHeight="1" thickTop="1" thickBot="1">
      <c r="A18" s="109">
        <f t="shared" si="2"/>
        <v>16</v>
      </c>
      <c r="B18" s="119"/>
      <c r="C18" s="137"/>
      <c r="D18" s="118"/>
      <c r="E18" s="117"/>
      <c r="F18" s="108"/>
      <c r="G18" s="108"/>
      <c r="H18" s="137"/>
      <c r="I18" s="140"/>
      <c r="J18" s="140"/>
      <c r="K18" s="118"/>
      <c r="L18" s="116">
        <f t="shared" ca="1" si="1"/>
        <v>125</v>
      </c>
      <c r="M18" s="116">
        <f t="shared" ca="1" si="0"/>
        <v>125</v>
      </c>
      <c r="N18" s="111"/>
    </row>
    <row r="19" spans="1:14" s="110" customFormat="1" ht="15.95" customHeight="1" thickTop="1" thickBot="1">
      <c r="A19" s="109">
        <f t="shared" si="2"/>
        <v>17</v>
      </c>
      <c r="B19" s="119"/>
      <c r="C19" s="137"/>
      <c r="D19" s="118"/>
      <c r="E19" s="117"/>
      <c r="F19" s="108"/>
      <c r="G19" s="108"/>
      <c r="H19" s="137"/>
      <c r="I19" s="140"/>
      <c r="J19" s="140"/>
      <c r="K19" s="118"/>
      <c r="L19" s="116">
        <f t="shared" ca="1" si="1"/>
        <v>125</v>
      </c>
      <c r="M19" s="116">
        <f t="shared" ca="1" si="0"/>
        <v>125</v>
      </c>
      <c r="N19" s="111"/>
    </row>
    <row r="20" spans="1:14" s="110" customFormat="1" ht="15.95" customHeight="1" thickTop="1" thickBot="1">
      <c r="A20" s="109">
        <f t="shared" si="2"/>
        <v>18</v>
      </c>
      <c r="B20" s="119"/>
      <c r="C20" s="137"/>
      <c r="D20" s="118"/>
      <c r="E20" s="117"/>
      <c r="F20" s="108"/>
      <c r="G20" s="108"/>
      <c r="H20" s="137"/>
      <c r="I20" s="140"/>
      <c r="J20" s="140"/>
      <c r="K20" s="118"/>
      <c r="L20" s="116">
        <f t="shared" ca="1" si="1"/>
        <v>125</v>
      </c>
      <c r="M20" s="116">
        <f t="shared" ca="1" si="0"/>
        <v>125</v>
      </c>
      <c r="N20" s="111"/>
    </row>
    <row r="21" spans="1:14" s="110" customFormat="1" ht="15.95" customHeight="1" thickTop="1" thickBot="1">
      <c r="A21" s="109">
        <f t="shared" si="2"/>
        <v>19</v>
      </c>
      <c r="B21" s="119"/>
      <c r="C21" s="137"/>
      <c r="D21" s="118"/>
      <c r="E21" s="117"/>
      <c r="F21" s="108"/>
      <c r="G21" s="108"/>
      <c r="H21" s="137"/>
      <c r="I21" s="140"/>
      <c r="J21" s="140"/>
      <c r="K21" s="118"/>
      <c r="L21" s="116">
        <f t="shared" ca="1" si="1"/>
        <v>125</v>
      </c>
      <c r="M21" s="116">
        <f t="shared" ca="1" si="0"/>
        <v>125</v>
      </c>
      <c r="N21" s="111"/>
    </row>
    <row r="22" spans="1:14" s="110" customFormat="1" ht="15.95" customHeight="1" thickTop="1" thickBot="1">
      <c r="A22" s="109">
        <f t="shared" si="2"/>
        <v>20</v>
      </c>
      <c r="B22" s="119"/>
      <c r="C22" s="137"/>
      <c r="D22" s="118"/>
      <c r="E22" s="117"/>
      <c r="F22" s="108"/>
      <c r="G22" s="108"/>
      <c r="H22" s="137"/>
      <c r="I22" s="140"/>
      <c r="J22" s="140"/>
      <c r="K22" s="118"/>
      <c r="L22" s="116">
        <f t="shared" ca="1" si="1"/>
        <v>125</v>
      </c>
      <c r="M22" s="116">
        <f t="shared" ca="1" si="0"/>
        <v>125</v>
      </c>
      <c r="N22" s="111"/>
    </row>
    <row r="23" spans="1:14" s="110" customFormat="1" ht="15.95" customHeight="1" thickTop="1" thickBot="1">
      <c r="A23" s="109">
        <f t="shared" si="2"/>
        <v>21</v>
      </c>
      <c r="B23" s="119"/>
      <c r="C23" s="137"/>
      <c r="D23" s="118"/>
      <c r="E23" s="117"/>
      <c r="F23" s="108"/>
      <c r="G23" s="108"/>
      <c r="H23" s="137"/>
      <c r="I23" s="140"/>
      <c r="J23" s="140"/>
      <c r="K23" s="118"/>
      <c r="L23" s="116">
        <f t="shared" ca="1" si="1"/>
        <v>125</v>
      </c>
      <c r="M23" s="116">
        <f t="shared" ca="1" si="0"/>
        <v>125</v>
      </c>
      <c r="N23" s="111"/>
    </row>
    <row r="24" spans="1:14" s="110" customFormat="1" ht="15.95" customHeight="1" thickTop="1" thickBot="1">
      <c r="A24" s="109">
        <f t="shared" si="2"/>
        <v>22</v>
      </c>
      <c r="B24" s="119"/>
      <c r="C24" s="137"/>
      <c r="D24" s="118"/>
      <c r="E24" s="117"/>
      <c r="F24" s="108"/>
      <c r="G24" s="108"/>
      <c r="H24" s="137"/>
      <c r="I24" s="140"/>
      <c r="J24" s="140"/>
      <c r="K24" s="118"/>
      <c r="L24" s="116">
        <f t="shared" ca="1" si="1"/>
        <v>125</v>
      </c>
      <c r="M24" s="116">
        <f t="shared" ca="1" si="0"/>
        <v>125</v>
      </c>
      <c r="N24" s="111"/>
    </row>
    <row r="25" spans="1:14" s="110" customFormat="1" ht="15.95" customHeight="1" thickTop="1" thickBot="1">
      <c r="A25" s="109">
        <f t="shared" si="2"/>
        <v>23</v>
      </c>
      <c r="B25" s="119"/>
      <c r="C25" s="137"/>
      <c r="D25" s="118"/>
      <c r="E25" s="117"/>
      <c r="F25" s="108"/>
      <c r="G25" s="108"/>
      <c r="H25" s="137"/>
      <c r="I25" s="140"/>
      <c r="J25" s="140"/>
      <c r="K25" s="118"/>
      <c r="L25" s="116">
        <f t="shared" ca="1" si="1"/>
        <v>125</v>
      </c>
      <c r="M25" s="116">
        <f t="shared" ca="1" si="0"/>
        <v>125</v>
      </c>
      <c r="N25" s="111"/>
    </row>
    <row r="26" spans="1:14" s="110" customFormat="1" ht="15.95" customHeight="1" thickTop="1" thickBot="1">
      <c r="A26" s="109">
        <f t="shared" si="2"/>
        <v>24</v>
      </c>
      <c r="B26" s="120"/>
      <c r="C26" s="137"/>
      <c r="D26" s="118"/>
      <c r="E26" s="117"/>
      <c r="F26" s="108"/>
      <c r="G26" s="108"/>
      <c r="H26" s="137"/>
      <c r="I26" s="140"/>
      <c r="J26" s="140"/>
      <c r="K26" s="118"/>
      <c r="L26" s="116">
        <f t="shared" ca="1" si="1"/>
        <v>125</v>
      </c>
      <c r="M26" s="116">
        <f t="shared" ca="1" si="0"/>
        <v>125</v>
      </c>
      <c r="N26" s="111"/>
    </row>
    <row r="27" spans="1:14" s="110" customFormat="1" ht="15.95" customHeight="1" thickTop="1" thickBot="1">
      <c r="A27" s="109">
        <f t="shared" si="2"/>
        <v>25</v>
      </c>
      <c r="B27" s="119"/>
      <c r="C27" s="137"/>
      <c r="D27" s="118"/>
      <c r="E27" s="117"/>
      <c r="F27" s="108"/>
      <c r="G27" s="108"/>
      <c r="H27" s="137"/>
      <c r="I27" s="140"/>
      <c r="J27" s="140"/>
      <c r="K27" s="118"/>
      <c r="L27" s="116">
        <f t="shared" ca="1" si="1"/>
        <v>125</v>
      </c>
      <c r="M27" s="116">
        <f t="shared" ca="1" si="0"/>
        <v>125</v>
      </c>
      <c r="N27" s="111"/>
    </row>
    <row r="28" spans="1:14" s="110" customFormat="1" ht="15.95" customHeight="1" thickTop="1" thickBot="1">
      <c r="A28" s="109">
        <f t="shared" si="2"/>
        <v>26</v>
      </c>
      <c r="B28" s="119"/>
      <c r="C28" s="137"/>
      <c r="D28" s="118"/>
      <c r="E28" s="117"/>
      <c r="F28" s="108"/>
      <c r="G28" s="108"/>
      <c r="H28" s="137"/>
      <c r="I28" s="140"/>
      <c r="J28" s="140"/>
      <c r="K28" s="118"/>
      <c r="L28" s="116">
        <f t="shared" ca="1" si="1"/>
        <v>125</v>
      </c>
      <c r="M28" s="116">
        <f t="shared" ca="1" si="0"/>
        <v>125</v>
      </c>
      <c r="N28" s="111"/>
    </row>
    <row r="29" spans="1:14" s="110" customFormat="1" ht="15.95" customHeight="1" thickTop="1" thickBot="1">
      <c r="A29" s="109">
        <f t="shared" si="2"/>
        <v>27</v>
      </c>
      <c r="B29" s="119"/>
      <c r="C29" s="137"/>
      <c r="D29" s="118"/>
      <c r="E29" s="117"/>
      <c r="F29" s="108"/>
      <c r="G29" s="108"/>
      <c r="H29" s="137"/>
      <c r="I29" s="140"/>
      <c r="J29" s="140"/>
      <c r="K29" s="118"/>
      <c r="L29" s="116">
        <f t="shared" ca="1" si="1"/>
        <v>125</v>
      </c>
      <c r="M29" s="116">
        <f t="shared" ca="1" si="0"/>
        <v>125</v>
      </c>
      <c r="N29" s="111"/>
    </row>
    <row r="30" spans="1:14" s="110" customFormat="1" ht="15.95" customHeight="1" thickTop="1" thickBot="1">
      <c r="A30" s="109">
        <f t="shared" si="2"/>
        <v>28</v>
      </c>
      <c r="B30" s="119"/>
      <c r="C30" s="137"/>
      <c r="D30" s="118"/>
      <c r="E30" s="117"/>
      <c r="F30" s="108"/>
      <c r="G30" s="108"/>
      <c r="H30" s="137"/>
      <c r="I30" s="140"/>
      <c r="J30" s="140"/>
      <c r="K30" s="118"/>
      <c r="L30" s="116">
        <f t="shared" ca="1" si="1"/>
        <v>125</v>
      </c>
      <c r="M30" s="116">
        <f t="shared" ca="1" si="0"/>
        <v>125</v>
      </c>
      <c r="N30" s="111"/>
    </row>
    <row r="31" spans="1:14" s="110" customFormat="1" ht="15.95" customHeight="1" thickTop="1" thickBot="1">
      <c r="A31" s="109">
        <f t="shared" si="2"/>
        <v>29</v>
      </c>
      <c r="B31" s="119"/>
      <c r="C31" s="137"/>
      <c r="D31" s="118"/>
      <c r="E31" s="117"/>
      <c r="F31" s="108"/>
      <c r="G31" s="108"/>
      <c r="H31" s="137"/>
      <c r="I31" s="140"/>
      <c r="J31" s="140"/>
      <c r="K31" s="118"/>
      <c r="L31" s="116">
        <f t="shared" ca="1" si="1"/>
        <v>125</v>
      </c>
      <c r="M31" s="116">
        <f t="shared" ca="1" si="0"/>
        <v>125</v>
      </c>
      <c r="N31" s="111"/>
    </row>
    <row r="32" spans="1:14" s="110" customFormat="1" ht="15.95" customHeight="1" thickTop="1" thickBot="1">
      <c r="A32" s="109">
        <f t="shared" si="2"/>
        <v>30</v>
      </c>
      <c r="B32" s="119"/>
      <c r="C32" s="137"/>
      <c r="D32" s="118"/>
      <c r="E32" s="117"/>
      <c r="F32" s="108"/>
      <c r="G32" s="108"/>
      <c r="H32" s="137"/>
      <c r="I32" s="140"/>
      <c r="J32" s="140"/>
      <c r="K32" s="118"/>
      <c r="L32" s="116">
        <f t="shared" ca="1" si="1"/>
        <v>125</v>
      </c>
      <c r="M32" s="116">
        <f t="shared" ca="1" si="0"/>
        <v>125</v>
      </c>
      <c r="N32" s="111"/>
    </row>
    <row r="33" spans="1:14" s="110" customFormat="1" ht="15.95" customHeight="1" thickTop="1" thickBot="1">
      <c r="A33" s="109">
        <f t="shared" si="2"/>
        <v>31</v>
      </c>
      <c r="B33" s="119"/>
      <c r="C33" s="137"/>
      <c r="D33" s="118"/>
      <c r="E33" s="117"/>
      <c r="F33" s="108"/>
      <c r="G33" s="108"/>
      <c r="H33" s="137"/>
      <c r="I33" s="140"/>
      <c r="J33" s="140"/>
      <c r="K33" s="118"/>
      <c r="L33" s="116">
        <f t="shared" ca="1" si="1"/>
        <v>125</v>
      </c>
      <c r="M33" s="116">
        <f t="shared" ca="1" si="0"/>
        <v>125</v>
      </c>
      <c r="N33" s="111"/>
    </row>
    <row r="34" spans="1:14" s="110" customFormat="1" ht="15.95" customHeight="1" thickTop="1" thickBot="1">
      <c r="A34" s="109">
        <f t="shared" si="2"/>
        <v>32</v>
      </c>
      <c r="B34" s="119"/>
      <c r="C34" s="137"/>
      <c r="D34" s="118"/>
      <c r="E34" s="117"/>
      <c r="F34" s="108"/>
      <c r="G34" s="108"/>
      <c r="H34" s="137"/>
      <c r="I34" s="140"/>
      <c r="J34" s="140"/>
      <c r="K34" s="118"/>
      <c r="L34" s="116">
        <f t="shared" ca="1" si="1"/>
        <v>125</v>
      </c>
      <c r="M34" s="116">
        <f t="shared" ca="1" si="0"/>
        <v>125</v>
      </c>
      <c r="N34" s="111"/>
    </row>
    <row r="35" spans="1:14" s="110" customFormat="1" ht="15.95" customHeight="1" thickTop="1" thickBot="1">
      <c r="A35" s="109">
        <f t="shared" si="2"/>
        <v>33</v>
      </c>
      <c r="B35" s="119"/>
      <c r="C35" s="137"/>
      <c r="D35" s="118"/>
      <c r="E35" s="117"/>
      <c r="F35" s="108"/>
      <c r="G35" s="108"/>
      <c r="H35" s="137"/>
      <c r="I35" s="140"/>
      <c r="J35" s="140"/>
      <c r="K35" s="118"/>
      <c r="L35" s="116">
        <f t="shared" ref="L35:L66" ca="1" si="3">INT((YEARFRAC(I35,TODAY())))</f>
        <v>125</v>
      </c>
      <c r="M35" s="116">
        <f t="shared" ref="M35:M66" ca="1" si="4">INT((YEARFRAC(C35,TODAY())))</f>
        <v>125</v>
      </c>
      <c r="N35" s="111"/>
    </row>
    <row r="36" spans="1:14" s="110" customFormat="1" ht="15.95" customHeight="1" thickTop="1" thickBot="1">
      <c r="A36" s="109">
        <f t="shared" si="2"/>
        <v>34</v>
      </c>
      <c r="B36" s="119"/>
      <c r="C36" s="137"/>
      <c r="D36" s="118"/>
      <c r="E36" s="117"/>
      <c r="F36" s="108"/>
      <c r="G36" s="108"/>
      <c r="H36" s="137"/>
      <c r="I36" s="140"/>
      <c r="J36" s="140"/>
      <c r="K36" s="118"/>
      <c r="L36" s="116">
        <f t="shared" ca="1" si="3"/>
        <v>125</v>
      </c>
      <c r="M36" s="116">
        <f t="shared" ca="1" si="4"/>
        <v>125</v>
      </c>
      <c r="N36" s="111"/>
    </row>
    <row r="37" spans="1:14" s="110" customFormat="1" ht="15.95" customHeight="1" thickTop="1" thickBot="1">
      <c r="A37" s="109">
        <f t="shared" si="2"/>
        <v>35</v>
      </c>
      <c r="B37" s="119"/>
      <c r="C37" s="137"/>
      <c r="D37" s="118"/>
      <c r="E37" s="117"/>
      <c r="F37" s="108"/>
      <c r="G37" s="108"/>
      <c r="H37" s="137"/>
      <c r="I37" s="140"/>
      <c r="J37" s="140"/>
      <c r="K37" s="118"/>
      <c r="L37" s="116">
        <f t="shared" ca="1" si="3"/>
        <v>125</v>
      </c>
      <c r="M37" s="116">
        <f t="shared" ca="1" si="4"/>
        <v>125</v>
      </c>
      <c r="N37" s="111"/>
    </row>
    <row r="38" spans="1:14" s="110" customFormat="1" ht="15.95" customHeight="1" thickTop="1" thickBot="1">
      <c r="A38" s="109">
        <f t="shared" si="2"/>
        <v>36</v>
      </c>
      <c r="B38" s="119"/>
      <c r="C38" s="137"/>
      <c r="D38" s="118"/>
      <c r="E38" s="117"/>
      <c r="F38" s="108"/>
      <c r="G38" s="108"/>
      <c r="H38" s="137"/>
      <c r="I38" s="140"/>
      <c r="J38" s="140"/>
      <c r="K38" s="118"/>
      <c r="L38" s="116">
        <f t="shared" ca="1" si="3"/>
        <v>125</v>
      </c>
      <c r="M38" s="116">
        <f t="shared" ca="1" si="4"/>
        <v>125</v>
      </c>
      <c r="N38" s="111"/>
    </row>
    <row r="39" spans="1:14" s="110" customFormat="1" ht="15.95" customHeight="1" thickTop="1" thickBot="1">
      <c r="A39" s="109">
        <f t="shared" si="2"/>
        <v>37</v>
      </c>
      <c r="B39" s="119"/>
      <c r="C39" s="137"/>
      <c r="D39" s="118"/>
      <c r="E39" s="117"/>
      <c r="F39" s="108"/>
      <c r="G39" s="108"/>
      <c r="H39" s="137"/>
      <c r="I39" s="140"/>
      <c r="J39" s="140"/>
      <c r="K39" s="118"/>
      <c r="L39" s="116">
        <f t="shared" ca="1" si="3"/>
        <v>125</v>
      </c>
      <c r="M39" s="116">
        <f t="shared" ca="1" si="4"/>
        <v>125</v>
      </c>
      <c r="N39" s="111"/>
    </row>
    <row r="40" spans="1:14" s="110" customFormat="1" ht="15.95" customHeight="1" thickTop="1" thickBot="1">
      <c r="A40" s="109">
        <f t="shared" si="2"/>
        <v>38</v>
      </c>
      <c r="B40" s="119"/>
      <c r="C40" s="137"/>
      <c r="D40" s="118"/>
      <c r="E40" s="117"/>
      <c r="F40" s="108"/>
      <c r="G40" s="108"/>
      <c r="H40" s="137"/>
      <c r="I40" s="140"/>
      <c r="J40" s="140"/>
      <c r="K40" s="118"/>
      <c r="L40" s="116">
        <f t="shared" ca="1" si="3"/>
        <v>125</v>
      </c>
      <c r="M40" s="116">
        <f t="shared" ca="1" si="4"/>
        <v>125</v>
      </c>
      <c r="N40" s="111"/>
    </row>
    <row r="41" spans="1:14" s="110" customFormat="1" ht="15.95" customHeight="1" thickTop="1" thickBot="1">
      <c r="A41" s="109">
        <f t="shared" si="2"/>
        <v>39</v>
      </c>
      <c r="B41" s="119"/>
      <c r="C41" s="137"/>
      <c r="D41" s="118"/>
      <c r="E41" s="117"/>
      <c r="F41" s="108"/>
      <c r="G41" s="108"/>
      <c r="H41" s="137"/>
      <c r="I41" s="140"/>
      <c r="J41" s="140"/>
      <c r="K41" s="118"/>
      <c r="L41" s="116">
        <f t="shared" ca="1" si="3"/>
        <v>125</v>
      </c>
      <c r="M41" s="116">
        <f t="shared" ca="1" si="4"/>
        <v>125</v>
      </c>
      <c r="N41" s="111"/>
    </row>
    <row r="42" spans="1:14" s="110" customFormat="1" ht="15.95" customHeight="1" thickTop="1" thickBot="1">
      <c r="A42" s="109">
        <f t="shared" si="2"/>
        <v>40</v>
      </c>
      <c r="B42" s="119"/>
      <c r="C42" s="137"/>
      <c r="D42" s="118"/>
      <c r="E42" s="117"/>
      <c r="F42" s="108"/>
      <c r="G42" s="108"/>
      <c r="H42" s="137"/>
      <c r="I42" s="140"/>
      <c r="J42" s="140"/>
      <c r="K42" s="118"/>
      <c r="L42" s="116">
        <f t="shared" ca="1" si="3"/>
        <v>125</v>
      </c>
      <c r="M42" s="116">
        <f t="shared" ca="1" si="4"/>
        <v>125</v>
      </c>
      <c r="N42" s="111"/>
    </row>
    <row r="43" spans="1:14" s="110" customFormat="1" ht="15.95" customHeight="1" thickTop="1" thickBot="1">
      <c r="A43" s="109">
        <f t="shared" si="2"/>
        <v>41</v>
      </c>
      <c r="B43" s="119"/>
      <c r="C43" s="137"/>
      <c r="D43" s="118"/>
      <c r="E43" s="117"/>
      <c r="F43" s="108"/>
      <c r="G43" s="108"/>
      <c r="H43" s="137"/>
      <c r="I43" s="140"/>
      <c r="J43" s="140"/>
      <c r="K43" s="118"/>
      <c r="L43" s="116">
        <f t="shared" ca="1" si="3"/>
        <v>125</v>
      </c>
      <c r="M43" s="116">
        <f t="shared" ca="1" si="4"/>
        <v>125</v>
      </c>
      <c r="N43" s="111"/>
    </row>
    <row r="44" spans="1:14" s="110" customFormat="1" ht="15.95" customHeight="1" thickTop="1" thickBot="1">
      <c r="A44" s="109">
        <f t="shared" si="2"/>
        <v>42</v>
      </c>
      <c r="B44" s="119"/>
      <c r="C44" s="137"/>
      <c r="D44" s="118"/>
      <c r="E44" s="117"/>
      <c r="F44" s="108"/>
      <c r="G44" s="108"/>
      <c r="H44" s="137"/>
      <c r="I44" s="140"/>
      <c r="J44" s="140"/>
      <c r="K44" s="118"/>
      <c r="L44" s="116">
        <f t="shared" ca="1" si="3"/>
        <v>125</v>
      </c>
      <c r="M44" s="116">
        <f t="shared" ca="1" si="4"/>
        <v>125</v>
      </c>
      <c r="N44" s="111"/>
    </row>
    <row r="45" spans="1:14" s="110" customFormat="1" ht="15.95" customHeight="1" thickTop="1" thickBot="1">
      <c r="A45" s="109">
        <f t="shared" si="2"/>
        <v>43</v>
      </c>
      <c r="B45" s="119"/>
      <c r="C45" s="137"/>
      <c r="D45" s="118"/>
      <c r="E45" s="117"/>
      <c r="F45" s="108"/>
      <c r="G45" s="108"/>
      <c r="H45" s="137"/>
      <c r="I45" s="140"/>
      <c r="J45" s="140"/>
      <c r="K45" s="118"/>
      <c r="L45" s="116">
        <f t="shared" ca="1" si="3"/>
        <v>125</v>
      </c>
      <c r="M45" s="116">
        <f t="shared" ca="1" si="4"/>
        <v>125</v>
      </c>
      <c r="N45" s="111"/>
    </row>
    <row r="46" spans="1:14" s="110" customFormat="1" ht="15.95" customHeight="1" thickTop="1" thickBot="1">
      <c r="A46" s="109">
        <f t="shared" si="2"/>
        <v>44</v>
      </c>
      <c r="B46" s="119"/>
      <c r="C46" s="137"/>
      <c r="D46" s="118"/>
      <c r="E46" s="117"/>
      <c r="F46" s="108"/>
      <c r="G46" s="108"/>
      <c r="H46" s="137"/>
      <c r="I46" s="140"/>
      <c r="J46" s="140"/>
      <c r="K46" s="118"/>
      <c r="L46" s="116">
        <f t="shared" ca="1" si="3"/>
        <v>125</v>
      </c>
      <c r="M46" s="116">
        <f t="shared" ca="1" si="4"/>
        <v>125</v>
      </c>
      <c r="N46" s="111"/>
    </row>
    <row r="47" spans="1:14" s="110" customFormat="1" ht="15.95" customHeight="1" thickTop="1" thickBot="1">
      <c r="A47" s="109">
        <f t="shared" si="2"/>
        <v>45</v>
      </c>
      <c r="B47" s="119"/>
      <c r="C47" s="137"/>
      <c r="D47" s="118"/>
      <c r="E47" s="117"/>
      <c r="F47" s="108"/>
      <c r="G47" s="108"/>
      <c r="H47" s="137"/>
      <c r="I47" s="140"/>
      <c r="J47" s="140"/>
      <c r="K47" s="118"/>
      <c r="L47" s="116">
        <f t="shared" ca="1" si="3"/>
        <v>125</v>
      </c>
      <c r="M47" s="116">
        <f t="shared" ca="1" si="4"/>
        <v>125</v>
      </c>
      <c r="N47" s="111"/>
    </row>
    <row r="48" spans="1:14" s="110" customFormat="1" ht="15.95" customHeight="1" thickTop="1" thickBot="1">
      <c r="A48" s="109">
        <f t="shared" si="2"/>
        <v>46</v>
      </c>
      <c r="B48" s="119"/>
      <c r="C48" s="137"/>
      <c r="D48" s="118"/>
      <c r="E48" s="117"/>
      <c r="F48" s="108"/>
      <c r="G48" s="108"/>
      <c r="H48" s="137"/>
      <c r="I48" s="140"/>
      <c r="J48" s="140"/>
      <c r="K48" s="118"/>
      <c r="L48" s="116">
        <f t="shared" ca="1" si="3"/>
        <v>125</v>
      </c>
      <c r="M48" s="116">
        <f t="shared" ca="1" si="4"/>
        <v>125</v>
      </c>
      <c r="N48" s="111"/>
    </row>
    <row r="49" spans="1:14" s="110" customFormat="1" ht="15.95" customHeight="1" thickTop="1" thickBot="1">
      <c r="A49" s="109">
        <f t="shared" si="2"/>
        <v>47</v>
      </c>
      <c r="B49" s="119"/>
      <c r="C49" s="137"/>
      <c r="D49" s="118"/>
      <c r="E49" s="117"/>
      <c r="F49" s="108"/>
      <c r="G49" s="108"/>
      <c r="H49" s="137"/>
      <c r="I49" s="140"/>
      <c r="J49" s="140"/>
      <c r="K49" s="118"/>
      <c r="L49" s="116">
        <f t="shared" ca="1" si="3"/>
        <v>125</v>
      </c>
      <c r="M49" s="116">
        <f t="shared" ca="1" si="4"/>
        <v>125</v>
      </c>
      <c r="N49" s="111"/>
    </row>
    <row r="50" spans="1:14" s="110" customFormat="1" ht="15.95" customHeight="1" thickTop="1" thickBot="1">
      <c r="A50" s="109">
        <f t="shared" si="2"/>
        <v>48</v>
      </c>
      <c r="B50" s="119"/>
      <c r="C50" s="137"/>
      <c r="D50" s="118"/>
      <c r="E50" s="117"/>
      <c r="F50" s="108"/>
      <c r="G50" s="108"/>
      <c r="H50" s="137"/>
      <c r="I50" s="140"/>
      <c r="J50" s="140"/>
      <c r="K50" s="118"/>
      <c r="L50" s="116">
        <f t="shared" ca="1" si="3"/>
        <v>125</v>
      </c>
      <c r="M50" s="116">
        <f t="shared" ca="1" si="4"/>
        <v>125</v>
      </c>
      <c r="N50" s="111"/>
    </row>
    <row r="51" spans="1:14" s="110" customFormat="1" ht="15.95" customHeight="1" thickTop="1" thickBot="1">
      <c r="A51" s="109">
        <f t="shared" si="2"/>
        <v>49</v>
      </c>
      <c r="B51" s="119"/>
      <c r="C51" s="137"/>
      <c r="D51" s="118"/>
      <c r="E51" s="117"/>
      <c r="F51" s="108"/>
      <c r="G51" s="108"/>
      <c r="H51" s="137"/>
      <c r="I51" s="140"/>
      <c r="J51" s="140"/>
      <c r="K51" s="118"/>
      <c r="L51" s="116">
        <f t="shared" ca="1" si="3"/>
        <v>125</v>
      </c>
      <c r="M51" s="116">
        <f t="shared" ca="1" si="4"/>
        <v>125</v>
      </c>
      <c r="N51" s="111"/>
    </row>
    <row r="52" spans="1:14" s="110" customFormat="1" ht="15.95" customHeight="1" thickTop="1" thickBot="1">
      <c r="A52" s="109">
        <f t="shared" si="2"/>
        <v>50</v>
      </c>
      <c r="B52" s="119"/>
      <c r="C52" s="137"/>
      <c r="D52" s="118"/>
      <c r="E52" s="117"/>
      <c r="F52" s="108"/>
      <c r="G52" s="108"/>
      <c r="H52" s="137"/>
      <c r="I52" s="140"/>
      <c r="J52" s="140"/>
      <c r="K52" s="118"/>
      <c r="L52" s="116">
        <f t="shared" ca="1" si="3"/>
        <v>125</v>
      </c>
      <c r="M52" s="116">
        <f t="shared" ca="1" si="4"/>
        <v>125</v>
      </c>
      <c r="N52" s="111"/>
    </row>
    <row r="53" spans="1:14" s="110" customFormat="1" ht="15.95" customHeight="1" thickTop="1" thickBot="1">
      <c r="A53" s="109">
        <f t="shared" si="2"/>
        <v>51</v>
      </c>
      <c r="B53" s="119"/>
      <c r="C53" s="137"/>
      <c r="D53" s="118"/>
      <c r="E53" s="117"/>
      <c r="F53" s="108"/>
      <c r="G53" s="108"/>
      <c r="H53" s="137"/>
      <c r="I53" s="140"/>
      <c r="J53" s="140"/>
      <c r="K53" s="118"/>
      <c r="L53" s="116">
        <f t="shared" ca="1" si="3"/>
        <v>125</v>
      </c>
      <c r="M53" s="116">
        <f t="shared" ca="1" si="4"/>
        <v>125</v>
      </c>
      <c r="N53" s="111"/>
    </row>
    <row r="54" spans="1:14" s="110" customFormat="1" ht="15.95" customHeight="1" thickTop="1" thickBot="1">
      <c r="A54" s="109">
        <f t="shared" si="2"/>
        <v>52</v>
      </c>
      <c r="B54" s="119"/>
      <c r="C54" s="137"/>
      <c r="D54" s="118"/>
      <c r="E54" s="117"/>
      <c r="F54" s="108"/>
      <c r="G54" s="108"/>
      <c r="H54" s="137"/>
      <c r="I54" s="140"/>
      <c r="J54" s="140"/>
      <c r="K54" s="118"/>
      <c r="L54" s="116">
        <f t="shared" ca="1" si="3"/>
        <v>125</v>
      </c>
      <c r="M54" s="116">
        <f t="shared" ca="1" si="4"/>
        <v>125</v>
      </c>
      <c r="N54" s="111"/>
    </row>
    <row r="55" spans="1:14" s="110" customFormat="1" ht="15.95" customHeight="1" thickTop="1" thickBot="1">
      <c r="A55" s="109">
        <f t="shared" si="2"/>
        <v>53</v>
      </c>
      <c r="B55" s="119"/>
      <c r="C55" s="137"/>
      <c r="D55" s="118"/>
      <c r="E55" s="117"/>
      <c r="F55" s="108"/>
      <c r="G55" s="108"/>
      <c r="H55" s="137"/>
      <c r="I55" s="140"/>
      <c r="J55" s="140"/>
      <c r="K55" s="118"/>
      <c r="L55" s="116">
        <f t="shared" ca="1" si="3"/>
        <v>125</v>
      </c>
      <c r="M55" s="116">
        <f t="shared" ca="1" si="4"/>
        <v>125</v>
      </c>
      <c r="N55" s="111"/>
    </row>
    <row r="56" spans="1:14" s="110" customFormat="1" ht="15.95" customHeight="1" thickTop="1" thickBot="1">
      <c r="A56" s="109">
        <f t="shared" si="2"/>
        <v>54</v>
      </c>
      <c r="B56" s="119"/>
      <c r="C56" s="137"/>
      <c r="D56" s="118"/>
      <c r="E56" s="117"/>
      <c r="F56" s="108"/>
      <c r="G56" s="108"/>
      <c r="H56" s="137"/>
      <c r="I56" s="140"/>
      <c r="J56" s="140"/>
      <c r="K56" s="118"/>
      <c r="L56" s="116">
        <f t="shared" ca="1" si="3"/>
        <v>125</v>
      </c>
      <c r="M56" s="116">
        <f t="shared" ca="1" si="4"/>
        <v>125</v>
      </c>
      <c r="N56" s="111"/>
    </row>
    <row r="57" spans="1:14" s="110" customFormat="1" ht="15.95" customHeight="1" thickTop="1" thickBot="1">
      <c r="A57" s="109">
        <f t="shared" si="2"/>
        <v>55</v>
      </c>
      <c r="B57" s="119"/>
      <c r="C57" s="137"/>
      <c r="D57" s="118"/>
      <c r="E57" s="117"/>
      <c r="F57" s="108"/>
      <c r="G57" s="108"/>
      <c r="H57" s="137"/>
      <c r="I57" s="140"/>
      <c r="J57" s="140"/>
      <c r="K57" s="118"/>
      <c r="L57" s="116">
        <f t="shared" ca="1" si="3"/>
        <v>125</v>
      </c>
      <c r="M57" s="116">
        <f t="shared" ca="1" si="4"/>
        <v>125</v>
      </c>
      <c r="N57" s="111"/>
    </row>
    <row r="58" spans="1:14" s="110" customFormat="1" ht="15.95" customHeight="1" thickTop="1" thickBot="1">
      <c r="A58" s="109">
        <f t="shared" si="2"/>
        <v>56</v>
      </c>
      <c r="B58" s="119"/>
      <c r="C58" s="137"/>
      <c r="D58" s="118"/>
      <c r="E58" s="117"/>
      <c r="F58" s="108"/>
      <c r="G58" s="108"/>
      <c r="H58" s="137"/>
      <c r="I58" s="140"/>
      <c r="J58" s="140"/>
      <c r="K58" s="118"/>
      <c r="L58" s="116">
        <f t="shared" ca="1" si="3"/>
        <v>125</v>
      </c>
      <c r="M58" s="116">
        <f t="shared" ca="1" si="4"/>
        <v>125</v>
      </c>
      <c r="N58" s="111"/>
    </row>
    <row r="59" spans="1:14" s="110" customFormat="1" ht="15.95" customHeight="1" thickTop="1" thickBot="1">
      <c r="A59" s="109">
        <f t="shared" si="2"/>
        <v>57</v>
      </c>
      <c r="B59" s="119"/>
      <c r="C59" s="137"/>
      <c r="D59" s="118"/>
      <c r="E59" s="117"/>
      <c r="F59" s="108"/>
      <c r="G59" s="108"/>
      <c r="H59" s="137"/>
      <c r="I59" s="140"/>
      <c r="J59" s="140"/>
      <c r="K59" s="118"/>
      <c r="L59" s="116">
        <f t="shared" ca="1" si="3"/>
        <v>125</v>
      </c>
      <c r="M59" s="116">
        <f t="shared" ca="1" si="4"/>
        <v>125</v>
      </c>
      <c r="N59" s="111"/>
    </row>
    <row r="60" spans="1:14" s="110" customFormat="1" ht="15.95" customHeight="1" thickTop="1" thickBot="1">
      <c r="A60" s="109">
        <f t="shared" si="2"/>
        <v>58</v>
      </c>
      <c r="B60" s="119"/>
      <c r="C60" s="137"/>
      <c r="D60" s="118"/>
      <c r="E60" s="117"/>
      <c r="F60" s="108"/>
      <c r="G60" s="108"/>
      <c r="H60" s="137"/>
      <c r="I60" s="140"/>
      <c r="J60" s="140"/>
      <c r="K60" s="118"/>
      <c r="L60" s="116">
        <f t="shared" ca="1" si="3"/>
        <v>125</v>
      </c>
      <c r="M60" s="116">
        <f t="shared" ca="1" si="4"/>
        <v>125</v>
      </c>
      <c r="N60" s="111"/>
    </row>
    <row r="61" spans="1:14" s="110" customFormat="1" ht="15.95" customHeight="1" thickTop="1" thickBot="1">
      <c r="A61" s="109">
        <f t="shared" si="2"/>
        <v>59</v>
      </c>
      <c r="B61" s="119"/>
      <c r="C61" s="137"/>
      <c r="D61" s="118"/>
      <c r="E61" s="117"/>
      <c r="F61" s="108"/>
      <c r="G61" s="108"/>
      <c r="H61" s="137"/>
      <c r="I61" s="140"/>
      <c r="J61" s="140"/>
      <c r="K61" s="118"/>
      <c r="L61" s="116">
        <f t="shared" ca="1" si="3"/>
        <v>125</v>
      </c>
      <c r="M61" s="116">
        <f t="shared" ca="1" si="4"/>
        <v>125</v>
      </c>
      <c r="N61" s="111"/>
    </row>
    <row r="62" spans="1:14" s="110" customFormat="1" ht="15.95" customHeight="1" thickTop="1" thickBot="1">
      <c r="A62" s="109">
        <f t="shared" si="2"/>
        <v>60</v>
      </c>
      <c r="B62" s="119"/>
      <c r="C62" s="137"/>
      <c r="D62" s="118"/>
      <c r="E62" s="117"/>
      <c r="F62" s="108"/>
      <c r="G62" s="108"/>
      <c r="H62" s="137"/>
      <c r="I62" s="140"/>
      <c r="J62" s="140"/>
      <c r="K62" s="118"/>
      <c r="L62" s="116">
        <f t="shared" ca="1" si="3"/>
        <v>125</v>
      </c>
      <c r="M62" s="116">
        <f t="shared" ca="1" si="4"/>
        <v>125</v>
      </c>
      <c r="N62" s="111"/>
    </row>
    <row r="63" spans="1:14" s="110" customFormat="1" ht="15.95" customHeight="1" thickTop="1" thickBot="1">
      <c r="A63" s="109">
        <f t="shared" si="2"/>
        <v>61</v>
      </c>
      <c r="B63" s="119"/>
      <c r="C63" s="137"/>
      <c r="D63" s="118"/>
      <c r="E63" s="117"/>
      <c r="F63" s="108"/>
      <c r="G63" s="108"/>
      <c r="H63" s="137"/>
      <c r="I63" s="140"/>
      <c r="J63" s="140"/>
      <c r="K63" s="118"/>
      <c r="L63" s="116">
        <f t="shared" ca="1" si="3"/>
        <v>125</v>
      </c>
      <c r="M63" s="116">
        <f t="shared" ca="1" si="4"/>
        <v>125</v>
      </c>
      <c r="N63" s="111"/>
    </row>
    <row r="64" spans="1:14" s="110" customFormat="1" ht="15.95" customHeight="1" thickTop="1" thickBot="1">
      <c r="A64" s="109">
        <f t="shared" si="2"/>
        <v>62</v>
      </c>
      <c r="B64" s="119"/>
      <c r="C64" s="137"/>
      <c r="D64" s="118"/>
      <c r="E64" s="117"/>
      <c r="F64" s="108"/>
      <c r="G64" s="108"/>
      <c r="H64" s="137"/>
      <c r="I64" s="140"/>
      <c r="J64" s="140"/>
      <c r="K64" s="118"/>
      <c r="L64" s="116">
        <f t="shared" ca="1" si="3"/>
        <v>125</v>
      </c>
      <c r="M64" s="116">
        <f t="shared" ca="1" si="4"/>
        <v>125</v>
      </c>
      <c r="N64" s="111"/>
    </row>
    <row r="65" spans="1:14" s="110" customFormat="1" ht="15.95" customHeight="1" thickTop="1" thickBot="1">
      <c r="A65" s="109">
        <f t="shared" si="2"/>
        <v>63</v>
      </c>
      <c r="B65" s="119"/>
      <c r="C65" s="137"/>
      <c r="D65" s="118"/>
      <c r="E65" s="117"/>
      <c r="F65" s="108"/>
      <c r="G65" s="108"/>
      <c r="H65" s="137"/>
      <c r="I65" s="140"/>
      <c r="J65" s="140"/>
      <c r="K65" s="118"/>
      <c r="L65" s="116">
        <f t="shared" ca="1" si="3"/>
        <v>125</v>
      </c>
      <c r="M65" s="116">
        <f t="shared" ca="1" si="4"/>
        <v>125</v>
      </c>
      <c r="N65" s="111"/>
    </row>
    <row r="66" spans="1:14" s="110" customFormat="1" ht="15.95" customHeight="1" thickTop="1" thickBot="1">
      <c r="A66" s="109">
        <f t="shared" si="2"/>
        <v>64</v>
      </c>
      <c r="B66" s="119"/>
      <c r="C66" s="137"/>
      <c r="D66" s="118"/>
      <c r="E66" s="117"/>
      <c r="F66" s="108"/>
      <c r="G66" s="108"/>
      <c r="H66" s="137"/>
      <c r="I66" s="140"/>
      <c r="J66" s="140"/>
      <c r="K66" s="118"/>
      <c r="L66" s="116">
        <f t="shared" ca="1" si="3"/>
        <v>125</v>
      </c>
      <c r="M66" s="116">
        <f t="shared" ca="1" si="4"/>
        <v>125</v>
      </c>
      <c r="N66" s="111"/>
    </row>
    <row r="67" spans="1:14" s="110" customFormat="1" ht="15.95" customHeight="1" thickTop="1" thickBot="1">
      <c r="A67" s="109">
        <f t="shared" si="2"/>
        <v>65</v>
      </c>
      <c r="B67" s="119"/>
      <c r="C67" s="137"/>
      <c r="D67" s="118"/>
      <c r="E67" s="117"/>
      <c r="F67" s="108"/>
      <c r="G67" s="108"/>
      <c r="H67" s="137"/>
      <c r="I67" s="140"/>
      <c r="J67" s="140"/>
      <c r="K67" s="118"/>
      <c r="L67" s="116">
        <f t="shared" ref="L67:L98" ca="1" si="5">INT((YEARFRAC(I67,TODAY())))</f>
        <v>125</v>
      </c>
      <c r="M67" s="116">
        <f t="shared" ref="M67:M98" ca="1" si="6">INT((YEARFRAC(C67,TODAY())))</f>
        <v>125</v>
      </c>
      <c r="N67" s="111"/>
    </row>
    <row r="68" spans="1:14" s="110" customFormat="1" ht="15.95" customHeight="1" thickTop="1" thickBot="1">
      <c r="A68" s="109">
        <f t="shared" si="2"/>
        <v>66</v>
      </c>
      <c r="B68" s="119"/>
      <c r="C68" s="137"/>
      <c r="D68" s="118"/>
      <c r="E68" s="117"/>
      <c r="F68" s="108"/>
      <c r="G68" s="108"/>
      <c r="H68" s="137"/>
      <c r="I68" s="140"/>
      <c r="J68" s="140"/>
      <c r="K68" s="118"/>
      <c r="L68" s="116">
        <f t="shared" ca="1" si="5"/>
        <v>125</v>
      </c>
      <c r="M68" s="116">
        <f t="shared" ca="1" si="6"/>
        <v>125</v>
      </c>
      <c r="N68" s="111"/>
    </row>
    <row r="69" spans="1:14" s="110" customFormat="1" ht="15.95" customHeight="1" thickTop="1" thickBot="1">
      <c r="A69" s="109">
        <f t="shared" ref="A69:A132" si="7">SUM(A68+1)</f>
        <v>67</v>
      </c>
      <c r="B69" s="119"/>
      <c r="C69" s="137"/>
      <c r="D69" s="118"/>
      <c r="E69" s="117"/>
      <c r="F69" s="108"/>
      <c r="G69" s="108"/>
      <c r="H69" s="137"/>
      <c r="I69" s="140"/>
      <c r="J69" s="140"/>
      <c r="K69" s="118"/>
      <c r="L69" s="116">
        <f t="shared" ca="1" si="5"/>
        <v>125</v>
      </c>
      <c r="M69" s="116">
        <f t="shared" ca="1" si="6"/>
        <v>125</v>
      </c>
      <c r="N69" s="111"/>
    </row>
    <row r="70" spans="1:14" s="110" customFormat="1" ht="15.95" customHeight="1" thickTop="1" thickBot="1">
      <c r="A70" s="109">
        <f t="shared" si="7"/>
        <v>68</v>
      </c>
      <c r="B70" s="119"/>
      <c r="C70" s="137"/>
      <c r="D70" s="118"/>
      <c r="E70" s="117"/>
      <c r="F70" s="108"/>
      <c r="G70" s="108"/>
      <c r="H70" s="137"/>
      <c r="I70" s="140"/>
      <c r="J70" s="140"/>
      <c r="K70" s="118"/>
      <c r="L70" s="116">
        <f t="shared" ca="1" si="5"/>
        <v>125</v>
      </c>
      <c r="M70" s="116">
        <f t="shared" ca="1" si="6"/>
        <v>125</v>
      </c>
      <c r="N70" s="111"/>
    </row>
    <row r="71" spans="1:14" s="110" customFormat="1" ht="15.95" customHeight="1" thickTop="1" thickBot="1">
      <c r="A71" s="109">
        <f t="shared" si="7"/>
        <v>69</v>
      </c>
      <c r="B71" s="119"/>
      <c r="C71" s="137"/>
      <c r="D71" s="118"/>
      <c r="E71" s="117"/>
      <c r="F71" s="108"/>
      <c r="G71" s="108"/>
      <c r="H71" s="137"/>
      <c r="I71" s="140"/>
      <c r="J71" s="140"/>
      <c r="K71" s="118"/>
      <c r="L71" s="116">
        <f t="shared" ca="1" si="5"/>
        <v>125</v>
      </c>
      <c r="M71" s="116">
        <f t="shared" ca="1" si="6"/>
        <v>125</v>
      </c>
      <c r="N71" s="111"/>
    </row>
    <row r="72" spans="1:14" s="110" customFormat="1" ht="15.95" customHeight="1" thickTop="1" thickBot="1">
      <c r="A72" s="109">
        <f t="shared" si="7"/>
        <v>70</v>
      </c>
      <c r="B72" s="119"/>
      <c r="C72" s="137"/>
      <c r="D72" s="118"/>
      <c r="E72" s="117"/>
      <c r="F72" s="108"/>
      <c r="G72" s="108"/>
      <c r="H72" s="137"/>
      <c r="I72" s="140"/>
      <c r="J72" s="140"/>
      <c r="K72" s="118"/>
      <c r="L72" s="116">
        <f t="shared" ca="1" si="5"/>
        <v>125</v>
      </c>
      <c r="M72" s="116">
        <f t="shared" ca="1" si="6"/>
        <v>125</v>
      </c>
      <c r="N72" s="111"/>
    </row>
    <row r="73" spans="1:14" s="110" customFormat="1" ht="15.95" customHeight="1" thickTop="1" thickBot="1">
      <c r="A73" s="109">
        <f t="shared" si="7"/>
        <v>71</v>
      </c>
      <c r="B73" s="119"/>
      <c r="C73" s="137"/>
      <c r="D73" s="118"/>
      <c r="E73" s="117"/>
      <c r="F73" s="108"/>
      <c r="G73" s="108"/>
      <c r="H73" s="137"/>
      <c r="I73" s="140"/>
      <c r="J73" s="140"/>
      <c r="K73" s="118"/>
      <c r="L73" s="116">
        <f t="shared" ca="1" si="5"/>
        <v>125</v>
      </c>
      <c r="M73" s="116">
        <f t="shared" ca="1" si="6"/>
        <v>125</v>
      </c>
      <c r="N73" s="111"/>
    </row>
    <row r="74" spans="1:14" s="110" customFormat="1" ht="15.95" customHeight="1" thickTop="1" thickBot="1">
      <c r="A74" s="109">
        <f t="shared" si="7"/>
        <v>72</v>
      </c>
      <c r="B74" s="119"/>
      <c r="C74" s="137"/>
      <c r="D74" s="118"/>
      <c r="E74" s="117"/>
      <c r="F74" s="108"/>
      <c r="G74" s="108"/>
      <c r="H74" s="137"/>
      <c r="I74" s="140"/>
      <c r="J74" s="140"/>
      <c r="K74" s="118"/>
      <c r="L74" s="116">
        <f t="shared" ca="1" si="5"/>
        <v>125</v>
      </c>
      <c r="M74" s="116">
        <f t="shared" ca="1" si="6"/>
        <v>125</v>
      </c>
      <c r="N74" s="111"/>
    </row>
    <row r="75" spans="1:14" s="110" customFormat="1" ht="15.95" customHeight="1" thickTop="1" thickBot="1">
      <c r="A75" s="109">
        <f t="shared" si="7"/>
        <v>73</v>
      </c>
      <c r="B75" s="119"/>
      <c r="C75" s="137"/>
      <c r="D75" s="118"/>
      <c r="E75" s="117"/>
      <c r="F75" s="108"/>
      <c r="G75" s="108"/>
      <c r="H75" s="137"/>
      <c r="I75" s="140"/>
      <c r="J75" s="140"/>
      <c r="K75" s="118"/>
      <c r="L75" s="116">
        <f t="shared" ca="1" si="5"/>
        <v>125</v>
      </c>
      <c r="M75" s="116">
        <f t="shared" ca="1" si="6"/>
        <v>125</v>
      </c>
      <c r="N75" s="111"/>
    </row>
    <row r="76" spans="1:14" s="110" customFormat="1" ht="15.95" customHeight="1" thickTop="1" thickBot="1">
      <c r="A76" s="109">
        <f t="shared" si="7"/>
        <v>74</v>
      </c>
      <c r="B76" s="119"/>
      <c r="C76" s="137"/>
      <c r="D76" s="118"/>
      <c r="E76" s="117"/>
      <c r="F76" s="108"/>
      <c r="G76" s="108"/>
      <c r="H76" s="137"/>
      <c r="I76" s="140"/>
      <c r="J76" s="140"/>
      <c r="K76" s="118"/>
      <c r="L76" s="116">
        <f t="shared" ca="1" si="5"/>
        <v>125</v>
      </c>
      <c r="M76" s="116">
        <f t="shared" ca="1" si="6"/>
        <v>125</v>
      </c>
      <c r="N76" s="111"/>
    </row>
    <row r="77" spans="1:14" s="110" customFormat="1" ht="15.95" customHeight="1" thickTop="1" thickBot="1">
      <c r="A77" s="109">
        <f t="shared" si="7"/>
        <v>75</v>
      </c>
      <c r="B77" s="119"/>
      <c r="C77" s="137"/>
      <c r="D77" s="118"/>
      <c r="E77" s="117"/>
      <c r="F77" s="108"/>
      <c r="G77" s="108"/>
      <c r="H77" s="137"/>
      <c r="I77" s="140"/>
      <c r="J77" s="140"/>
      <c r="K77" s="118"/>
      <c r="L77" s="116">
        <f t="shared" ca="1" si="5"/>
        <v>125</v>
      </c>
      <c r="M77" s="116">
        <f t="shared" ca="1" si="6"/>
        <v>125</v>
      </c>
      <c r="N77" s="111"/>
    </row>
    <row r="78" spans="1:14" s="110" customFormat="1" ht="15.95" customHeight="1" thickTop="1" thickBot="1">
      <c r="A78" s="109">
        <f t="shared" si="7"/>
        <v>76</v>
      </c>
      <c r="B78" s="119"/>
      <c r="C78" s="137"/>
      <c r="D78" s="118"/>
      <c r="E78" s="117"/>
      <c r="F78" s="108"/>
      <c r="G78" s="108"/>
      <c r="H78" s="137"/>
      <c r="I78" s="140"/>
      <c r="J78" s="140"/>
      <c r="K78" s="118"/>
      <c r="L78" s="116">
        <f t="shared" ca="1" si="5"/>
        <v>125</v>
      </c>
      <c r="M78" s="116">
        <f t="shared" ca="1" si="6"/>
        <v>125</v>
      </c>
      <c r="N78" s="111"/>
    </row>
    <row r="79" spans="1:14" s="110" customFormat="1" ht="15.95" customHeight="1" thickTop="1" thickBot="1">
      <c r="A79" s="109">
        <f t="shared" si="7"/>
        <v>77</v>
      </c>
      <c r="B79" s="119"/>
      <c r="C79" s="137"/>
      <c r="D79" s="118"/>
      <c r="E79" s="117"/>
      <c r="F79" s="108"/>
      <c r="G79" s="108"/>
      <c r="H79" s="137"/>
      <c r="I79" s="140"/>
      <c r="J79" s="140"/>
      <c r="K79" s="118"/>
      <c r="L79" s="116">
        <f t="shared" ca="1" si="5"/>
        <v>125</v>
      </c>
      <c r="M79" s="116">
        <f t="shared" ca="1" si="6"/>
        <v>125</v>
      </c>
      <c r="N79" s="111"/>
    </row>
    <row r="80" spans="1:14" s="110" customFormat="1" ht="15.95" customHeight="1" thickTop="1" thickBot="1">
      <c r="A80" s="109">
        <f t="shared" si="7"/>
        <v>78</v>
      </c>
      <c r="B80" s="119"/>
      <c r="C80" s="137"/>
      <c r="D80" s="118"/>
      <c r="E80" s="117"/>
      <c r="F80" s="108"/>
      <c r="G80" s="108"/>
      <c r="H80" s="137"/>
      <c r="I80" s="140"/>
      <c r="J80" s="140"/>
      <c r="K80" s="118"/>
      <c r="L80" s="116">
        <f t="shared" ca="1" si="5"/>
        <v>125</v>
      </c>
      <c r="M80" s="116">
        <f t="shared" ca="1" si="6"/>
        <v>125</v>
      </c>
      <c r="N80" s="111"/>
    </row>
    <row r="81" spans="1:14" s="110" customFormat="1" ht="15.95" customHeight="1" thickTop="1" thickBot="1">
      <c r="A81" s="109">
        <f t="shared" si="7"/>
        <v>79</v>
      </c>
      <c r="B81" s="119"/>
      <c r="C81" s="137"/>
      <c r="D81" s="118"/>
      <c r="E81" s="117"/>
      <c r="F81" s="108"/>
      <c r="G81" s="108"/>
      <c r="H81" s="137"/>
      <c r="I81" s="140"/>
      <c r="J81" s="140"/>
      <c r="K81" s="118"/>
      <c r="L81" s="116">
        <f t="shared" ca="1" si="5"/>
        <v>125</v>
      </c>
      <c r="M81" s="116">
        <f t="shared" ca="1" si="6"/>
        <v>125</v>
      </c>
      <c r="N81" s="111"/>
    </row>
    <row r="82" spans="1:14" s="110" customFormat="1" ht="15.95" customHeight="1" thickTop="1" thickBot="1">
      <c r="A82" s="109">
        <f t="shared" si="7"/>
        <v>80</v>
      </c>
      <c r="B82" s="119"/>
      <c r="C82" s="137"/>
      <c r="D82" s="118"/>
      <c r="E82" s="117"/>
      <c r="F82" s="108"/>
      <c r="G82" s="108"/>
      <c r="H82" s="137"/>
      <c r="I82" s="140"/>
      <c r="J82" s="140"/>
      <c r="K82" s="118"/>
      <c r="L82" s="116">
        <f t="shared" ca="1" si="5"/>
        <v>125</v>
      </c>
      <c r="M82" s="116">
        <f t="shared" ca="1" si="6"/>
        <v>125</v>
      </c>
      <c r="N82" s="111"/>
    </row>
    <row r="83" spans="1:14" s="110" customFormat="1" ht="15.95" customHeight="1" thickTop="1" thickBot="1">
      <c r="A83" s="109">
        <f t="shared" si="7"/>
        <v>81</v>
      </c>
      <c r="B83" s="119"/>
      <c r="C83" s="137"/>
      <c r="D83" s="118"/>
      <c r="E83" s="117"/>
      <c r="F83" s="108"/>
      <c r="G83" s="108"/>
      <c r="H83" s="137"/>
      <c r="I83" s="140"/>
      <c r="J83" s="140"/>
      <c r="K83" s="118"/>
      <c r="L83" s="116">
        <f t="shared" ca="1" si="5"/>
        <v>125</v>
      </c>
      <c r="M83" s="116">
        <f t="shared" ca="1" si="6"/>
        <v>125</v>
      </c>
      <c r="N83" s="111"/>
    </row>
    <row r="84" spans="1:14" s="110" customFormat="1" ht="15.95" customHeight="1" thickTop="1" thickBot="1">
      <c r="A84" s="109">
        <f t="shared" si="7"/>
        <v>82</v>
      </c>
      <c r="B84" s="119"/>
      <c r="C84" s="137"/>
      <c r="D84" s="118"/>
      <c r="E84" s="117"/>
      <c r="F84" s="108"/>
      <c r="G84" s="108"/>
      <c r="H84" s="137"/>
      <c r="I84" s="140"/>
      <c r="J84" s="140"/>
      <c r="K84" s="118"/>
      <c r="L84" s="116">
        <f t="shared" ca="1" si="5"/>
        <v>125</v>
      </c>
      <c r="M84" s="116">
        <f t="shared" ca="1" si="6"/>
        <v>125</v>
      </c>
      <c r="N84" s="111"/>
    </row>
    <row r="85" spans="1:14" s="110" customFormat="1" ht="15.95" customHeight="1" thickTop="1" thickBot="1">
      <c r="A85" s="109">
        <f t="shared" si="7"/>
        <v>83</v>
      </c>
      <c r="B85" s="119"/>
      <c r="C85" s="137"/>
      <c r="D85" s="118"/>
      <c r="E85" s="117"/>
      <c r="F85" s="108"/>
      <c r="G85" s="108"/>
      <c r="H85" s="137"/>
      <c r="I85" s="140"/>
      <c r="J85" s="140"/>
      <c r="K85" s="118"/>
      <c r="L85" s="116">
        <f t="shared" ca="1" si="5"/>
        <v>125</v>
      </c>
      <c r="M85" s="116">
        <f t="shared" ca="1" si="6"/>
        <v>125</v>
      </c>
      <c r="N85" s="111"/>
    </row>
    <row r="86" spans="1:14" s="110" customFormat="1" ht="15.95" customHeight="1" thickTop="1" thickBot="1">
      <c r="A86" s="109">
        <f t="shared" si="7"/>
        <v>84</v>
      </c>
      <c r="B86" s="119"/>
      <c r="C86" s="137"/>
      <c r="D86" s="118"/>
      <c r="E86" s="117"/>
      <c r="F86" s="108"/>
      <c r="G86" s="108"/>
      <c r="H86" s="137"/>
      <c r="I86" s="140"/>
      <c r="J86" s="140"/>
      <c r="K86" s="118"/>
      <c r="L86" s="116">
        <f t="shared" ca="1" si="5"/>
        <v>125</v>
      </c>
      <c r="M86" s="116">
        <f t="shared" ca="1" si="6"/>
        <v>125</v>
      </c>
      <c r="N86" s="111"/>
    </row>
    <row r="87" spans="1:14" s="110" customFormat="1" ht="15.95" customHeight="1" thickTop="1" thickBot="1">
      <c r="A87" s="109">
        <f t="shared" si="7"/>
        <v>85</v>
      </c>
      <c r="B87" s="119"/>
      <c r="C87" s="137"/>
      <c r="D87" s="118"/>
      <c r="E87" s="117"/>
      <c r="F87" s="108"/>
      <c r="G87" s="108"/>
      <c r="H87" s="137"/>
      <c r="I87" s="140"/>
      <c r="J87" s="140"/>
      <c r="K87" s="118"/>
      <c r="L87" s="116">
        <f t="shared" ca="1" si="5"/>
        <v>125</v>
      </c>
      <c r="M87" s="116">
        <f t="shared" ca="1" si="6"/>
        <v>125</v>
      </c>
      <c r="N87" s="111"/>
    </row>
    <row r="88" spans="1:14" s="110" customFormat="1" ht="15.95" customHeight="1" thickTop="1" thickBot="1">
      <c r="A88" s="109">
        <f t="shared" si="7"/>
        <v>86</v>
      </c>
      <c r="B88" s="119"/>
      <c r="C88" s="137"/>
      <c r="D88" s="118"/>
      <c r="E88" s="117"/>
      <c r="F88" s="108"/>
      <c r="G88" s="108"/>
      <c r="H88" s="137"/>
      <c r="I88" s="140"/>
      <c r="J88" s="140"/>
      <c r="K88" s="118"/>
      <c r="L88" s="116">
        <f t="shared" ca="1" si="5"/>
        <v>125</v>
      </c>
      <c r="M88" s="116">
        <f t="shared" ca="1" si="6"/>
        <v>125</v>
      </c>
      <c r="N88" s="111"/>
    </row>
    <row r="89" spans="1:14" s="110" customFormat="1" ht="15.95" customHeight="1" thickTop="1" thickBot="1">
      <c r="A89" s="109">
        <f t="shared" si="7"/>
        <v>87</v>
      </c>
      <c r="B89" s="119"/>
      <c r="C89" s="137"/>
      <c r="D89" s="118"/>
      <c r="E89" s="117"/>
      <c r="F89" s="108"/>
      <c r="G89" s="108"/>
      <c r="H89" s="137"/>
      <c r="I89" s="140"/>
      <c r="J89" s="140"/>
      <c r="K89" s="118"/>
      <c r="L89" s="116">
        <f t="shared" ca="1" si="5"/>
        <v>125</v>
      </c>
      <c r="M89" s="116">
        <f t="shared" ca="1" si="6"/>
        <v>125</v>
      </c>
      <c r="N89" s="111"/>
    </row>
    <row r="90" spans="1:14" s="110" customFormat="1" ht="15.95" customHeight="1" thickTop="1" thickBot="1">
      <c r="A90" s="109">
        <f t="shared" si="7"/>
        <v>88</v>
      </c>
      <c r="B90" s="119"/>
      <c r="C90" s="137"/>
      <c r="D90" s="118"/>
      <c r="E90" s="117"/>
      <c r="F90" s="108"/>
      <c r="G90" s="108"/>
      <c r="H90" s="137"/>
      <c r="I90" s="140"/>
      <c r="J90" s="140"/>
      <c r="K90" s="118"/>
      <c r="L90" s="116">
        <f t="shared" ca="1" si="5"/>
        <v>125</v>
      </c>
      <c r="M90" s="116">
        <f t="shared" ca="1" si="6"/>
        <v>125</v>
      </c>
      <c r="N90" s="111"/>
    </row>
    <row r="91" spans="1:14" s="110" customFormat="1" ht="15.95" customHeight="1" thickTop="1" thickBot="1">
      <c r="A91" s="109">
        <f t="shared" si="7"/>
        <v>89</v>
      </c>
      <c r="B91" s="119"/>
      <c r="C91" s="137"/>
      <c r="D91" s="118"/>
      <c r="E91" s="117"/>
      <c r="F91" s="108"/>
      <c r="G91" s="108"/>
      <c r="H91" s="137"/>
      <c r="I91" s="140"/>
      <c r="J91" s="140"/>
      <c r="K91" s="118"/>
      <c r="L91" s="116">
        <f t="shared" ca="1" si="5"/>
        <v>125</v>
      </c>
      <c r="M91" s="116">
        <f t="shared" ca="1" si="6"/>
        <v>125</v>
      </c>
      <c r="N91" s="111"/>
    </row>
    <row r="92" spans="1:14" s="110" customFormat="1" ht="15.95" customHeight="1" thickTop="1" thickBot="1">
      <c r="A92" s="109">
        <f t="shared" si="7"/>
        <v>90</v>
      </c>
      <c r="B92" s="119"/>
      <c r="C92" s="137"/>
      <c r="D92" s="118"/>
      <c r="E92" s="117"/>
      <c r="F92" s="108"/>
      <c r="G92" s="108"/>
      <c r="H92" s="137"/>
      <c r="I92" s="140"/>
      <c r="J92" s="140"/>
      <c r="K92" s="118"/>
      <c r="L92" s="116">
        <f t="shared" ca="1" si="5"/>
        <v>125</v>
      </c>
      <c r="M92" s="116">
        <f t="shared" ca="1" si="6"/>
        <v>125</v>
      </c>
      <c r="N92" s="111"/>
    </row>
    <row r="93" spans="1:14" s="110" customFormat="1" ht="15.95" customHeight="1" thickTop="1" thickBot="1">
      <c r="A93" s="109">
        <f t="shared" si="7"/>
        <v>91</v>
      </c>
      <c r="B93" s="119"/>
      <c r="C93" s="137"/>
      <c r="D93" s="118"/>
      <c r="E93" s="117"/>
      <c r="F93" s="108"/>
      <c r="G93" s="108"/>
      <c r="H93" s="137"/>
      <c r="I93" s="140"/>
      <c r="J93" s="140"/>
      <c r="K93" s="118"/>
      <c r="L93" s="116">
        <f t="shared" ca="1" si="5"/>
        <v>125</v>
      </c>
      <c r="M93" s="116">
        <f t="shared" ca="1" si="6"/>
        <v>125</v>
      </c>
      <c r="N93" s="111"/>
    </row>
    <row r="94" spans="1:14" s="110" customFormat="1" ht="15.95" customHeight="1" thickTop="1" thickBot="1">
      <c r="A94" s="109">
        <f t="shared" si="7"/>
        <v>92</v>
      </c>
      <c r="B94" s="119"/>
      <c r="C94" s="137"/>
      <c r="D94" s="118"/>
      <c r="E94" s="117"/>
      <c r="F94" s="108"/>
      <c r="G94" s="108"/>
      <c r="H94" s="137"/>
      <c r="I94" s="140"/>
      <c r="J94" s="140"/>
      <c r="K94" s="118"/>
      <c r="L94" s="116">
        <f t="shared" ca="1" si="5"/>
        <v>125</v>
      </c>
      <c r="M94" s="116">
        <f t="shared" ca="1" si="6"/>
        <v>125</v>
      </c>
      <c r="N94" s="111"/>
    </row>
    <row r="95" spans="1:14" s="110" customFormat="1" ht="15.95" customHeight="1" thickTop="1" thickBot="1">
      <c r="A95" s="109">
        <f t="shared" si="7"/>
        <v>93</v>
      </c>
      <c r="B95" s="119"/>
      <c r="C95" s="137"/>
      <c r="D95" s="118"/>
      <c r="E95" s="117"/>
      <c r="F95" s="108"/>
      <c r="G95" s="108"/>
      <c r="H95" s="137"/>
      <c r="I95" s="140"/>
      <c r="J95" s="140"/>
      <c r="K95" s="118"/>
      <c r="L95" s="116">
        <f t="shared" ca="1" si="5"/>
        <v>125</v>
      </c>
      <c r="M95" s="116">
        <f t="shared" ca="1" si="6"/>
        <v>125</v>
      </c>
      <c r="N95" s="111"/>
    </row>
    <row r="96" spans="1:14" s="110" customFormat="1" ht="15.95" customHeight="1" thickTop="1" thickBot="1">
      <c r="A96" s="109">
        <f t="shared" si="7"/>
        <v>94</v>
      </c>
      <c r="B96" s="119"/>
      <c r="C96" s="137"/>
      <c r="D96" s="118"/>
      <c r="E96" s="117"/>
      <c r="F96" s="108"/>
      <c r="G96" s="108"/>
      <c r="H96" s="137"/>
      <c r="I96" s="140"/>
      <c r="J96" s="140"/>
      <c r="K96" s="118"/>
      <c r="L96" s="116">
        <f t="shared" ca="1" si="5"/>
        <v>125</v>
      </c>
      <c r="M96" s="116">
        <f t="shared" ca="1" si="6"/>
        <v>125</v>
      </c>
      <c r="N96" s="111"/>
    </row>
    <row r="97" spans="1:14" s="110" customFormat="1" ht="15.95" customHeight="1" thickTop="1" thickBot="1">
      <c r="A97" s="109">
        <f t="shared" si="7"/>
        <v>95</v>
      </c>
      <c r="B97" s="119"/>
      <c r="C97" s="137"/>
      <c r="D97" s="118"/>
      <c r="E97" s="117"/>
      <c r="F97" s="108"/>
      <c r="G97" s="108"/>
      <c r="H97" s="137"/>
      <c r="I97" s="140"/>
      <c r="J97" s="140"/>
      <c r="K97" s="118"/>
      <c r="L97" s="116">
        <f t="shared" ca="1" si="5"/>
        <v>125</v>
      </c>
      <c r="M97" s="116">
        <f t="shared" ca="1" si="6"/>
        <v>125</v>
      </c>
      <c r="N97" s="111"/>
    </row>
    <row r="98" spans="1:14" s="110" customFormat="1" ht="15.95" customHeight="1" thickTop="1" thickBot="1">
      <c r="A98" s="109">
        <f t="shared" si="7"/>
        <v>96</v>
      </c>
      <c r="B98" s="119"/>
      <c r="C98" s="137"/>
      <c r="D98" s="118"/>
      <c r="E98" s="117"/>
      <c r="F98" s="108"/>
      <c r="G98" s="108"/>
      <c r="H98" s="137"/>
      <c r="I98" s="140"/>
      <c r="J98" s="140"/>
      <c r="K98" s="118"/>
      <c r="L98" s="116">
        <f t="shared" ca="1" si="5"/>
        <v>125</v>
      </c>
      <c r="M98" s="116">
        <f t="shared" ca="1" si="6"/>
        <v>125</v>
      </c>
      <c r="N98" s="111"/>
    </row>
    <row r="99" spans="1:14" s="110" customFormat="1" ht="15.95" customHeight="1" thickTop="1" thickBot="1">
      <c r="A99" s="109">
        <f t="shared" si="7"/>
        <v>97</v>
      </c>
      <c r="B99" s="119"/>
      <c r="C99" s="137"/>
      <c r="D99" s="118"/>
      <c r="E99" s="117"/>
      <c r="F99" s="108"/>
      <c r="G99" s="108"/>
      <c r="H99" s="137"/>
      <c r="I99" s="140"/>
      <c r="J99" s="140"/>
      <c r="K99" s="118"/>
      <c r="L99" s="116">
        <f t="shared" ref="L99:L132" ca="1" si="8">INT((YEARFRAC(I99,TODAY())))</f>
        <v>125</v>
      </c>
      <c r="M99" s="116">
        <f t="shared" ref="M99:M132" ca="1" si="9">INT((YEARFRAC(C99,TODAY())))</f>
        <v>125</v>
      </c>
      <c r="N99" s="111"/>
    </row>
    <row r="100" spans="1:14" s="110" customFormat="1" ht="15.95" customHeight="1" thickTop="1" thickBot="1">
      <c r="A100" s="109">
        <f t="shared" si="7"/>
        <v>98</v>
      </c>
      <c r="B100" s="114"/>
      <c r="C100" s="138"/>
      <c r="D100" s="115"/>
      <c r="E100" s="114"/>
      <c r="F100" s="108"/>
      <c r="G100" s="113"/>
      <c r="H100" s="138"/>
      <c r="I100" s="141"/>
      <c r="J100" s="141"/>
      <c r="K100" s="115"/>
      <c r="L100" s="112">
        <f t="shared" ca="1" si="8"/>
        <v>125</v>
      </c>
      <c r="M100" s="112">
        <f t="shared" ca="1" si="9"/>
        <v>125</v>
      </c>
      <c r="N100" s="111"/>
    </row>
    <row r="101" spans="1:14" ht="17.25" thickTop="1" thickBot="1">
      <c r="A101" s="109">
        <f t="shared" si="7"/>
        <v>99</v>
      </c>
      <c r="B101" s="147"/>
      <c r="C101" s="148"/>
      <c r="D101" s="147"/>
      <c r="E101" s="147"/>
      <c r="F101" s="108"/>
      <c r="G101" s="108"/>
      <c r="H101" s="137"/>
      <c r="I101" s="148"/>
      <c r="J101" s="148"/>
      <c r="K101" s="147"/>
      <c r="L101" s="107">
        <f t="shared" ca="1" si="8"/>
        <v>125</v>
      </c>
      <c r="M101" s="107">
        <f t="shared" ca="1" si="9"/>
        <v>125</v>
      </c>
    </row>
    <row r="102" spans="1:14" ht="17.25" thickTop="1" thickBot="1">
      <c r="A102" s="109">
        <f t="shared" si="7"/>
        <v>100</v>
      </c>
      <c r="B102" s="147"/>
      <c r="C102" s="149"/>
      <c r="D102" s="147"/>
      <c r="E102" s="147"/>
      <c r="F102" s="108"/>
      <c r="G102" s="108"/>
      <c r="H102" s="137"/>
      <c r="I102" s="148"/>
      <c r="J102" s="148"/>
      <c r="K102" s="147"/>
      <c r="L102" s="107">
        <f t="shared" ca="1" si="8"/>
        <v>125</v>
      </c>
      <c r="M102" s="107">
        <f t="shared" ca="1" si="9"/>
        <v>125</v>
      </c>
    </row>
    <row r="103" spans="1:14" ht="17.25" thickTop="1" thickBot="1">
      <c r="A103" s="109">
        <f t="shared" si="7"/>
        <v>101</v>
      </c>
      <c r="B103" s="147"/>
      <c r="C103" s="149"/>
      <c r="D103" s="147"/>
      <c r="E103" s="147"/>
      <c r="F103" s="108"/>
      <c r="G103" s="108"/>
      <c r="H103" s="137"/>
      <c r="I103" s="148"/>
      <c r="J103" s="148"/>
      <c r="K103" s="147"/>
      <c r="L103" s="107">
        <f t="shared" ca="1" si="8"/>
        <v>125</v>
      </c>
      <c r="M103" s="107">
        <f t="shared" ca="1" si="9"/>
        <v>125</v>
      </c>
    </row>
    <row r="104" spans="1:14" ht="17.25" thickTop="1" thickBot="1">
      <c r="A104" s="109">
        <f t="shared" si="7"/>
        <v>102</v>
      </c>
      <c r="B104" s="147"/>
      <c r="C104" s="149"/>
      <c r="D104" s="147"/>
      <c r="E104" s="147"/>
      <c r="F104" s="108"/>
      <c r="G104" s="108"/>
      <c r="H104" s="137"/>
      <c r="I104" s="148"/>
      <c r="J104" s="148"/>
      <c r="K104" s="147"/>
      <c r="L104" s="107">
        <f t="shared" ca="1" si="8"/>
        <v>125</v>
      </c>
      <c r="M104" s="107">
        <f t="shared" ca="1" si="9"/>
        <v>125</v>
      </c>
    </row>
    <row r="105" spans="1:14" ht="17.25" thickTop="1" thickBot="1">
      <c r="A105" s="109">
        <f t="shared" si="7"/>
        <v>103</v>
      </c>
      <c r="B105" s="147"/>
      <c r="C105" s="148"/>
      <c r="D105" s="147"/>
      <c r="E105" s="147"/>
      <c r="F105" s="108"/>
      <c r="G105" s="108"/>
      <c r="H105" s="137"/>
      <c r="I105" s="148"/>
      <c r="J105" s="148"/>
      <c r="K105" s="147"/>
      <c r="L105" s="107">
        <f t="shared" ca="1" si="8"/>
        <v>125</v>
      </c>
      <c r="M105" s="107">
        <f t="shared" ca="1" si="9"/>
        <v>125</v>
      </c>
    </row>
    <row r="106" spans="1:14" ht="17.25" thickTop="1" thickBot="1">
      <c r="A106" s="109">
        <f t="shared" si="7"/>
        <v>104</v>
      </c>
      <c r="B106" s="147"/>
      <c r="C106" s="148"/>
      <c r="D106" s="147"/>
      <c r="E106" s="147"/>
      <c r="F106" s="108"/>
      <c r="G106" s="108"/>
      <c r="H106" s="137"/>
      <c r="I106" s="148"/>
      <c r="J106" s="148"/>
      <c r="K106" s="147"/>
      <c r="L106" s="107">
        <f t="shared" ca="1" si="8"/>
        <v>125</v>
      </c>
      <c r="M106" s="107">
        <f t="shared" ca="1" si="9"/>
        <v>125</v>
      </c>
    </row>
    <row r="107" spans="1:14" ht="17.25" thickTop="1" thickBot="1">
      <c r="A107" s="109">
        <f t="shared" si="7"/>
        <v>105</v>
      </c>
      <c r="B107" s="147"/>
      <c r="C107" s="148"/>
      <c r="D107" s="147"/>
      <c r="E107" s="147"/>
      <c r="F107" s="108"/>
      <c r="G107" s="108"/>
      <c r="H107" s="137"/>
      <c r="I107" s="148"/>
      <c r="J107" s="148"/>
      <c r="K107" s="147"/>
      <c r="L107" s="107">
        <f t="shared" ca="1" si="8"/>
        <v>125</v>
      </c>
      <c r="M107" s="107">
        <f t="shared" ca="1" si="9"/>
        <v>125</v>
      </c>
    </row>
    <row r="108" spans="1:14" ht="17.25" thickTop="1" thickBot="1">
      <c r="A108" s="109">
        <f t="shared" si="7"/>
        <v>106</v>
      </c>
      <c r="B108" s="147"/>
      <c r="C108" s="148"/>
      <c r="D108" s="147"/>
      <c r="E108" s="147"/>
      <c r="F108" s="108"/>
      <c r="G108" s="108"/>
      <c r="H108" s="137"/>
      <c r="I108" s="148"/>
      <c r="J108" s="148"/>
      <c r="K108" s="147"/>
      <c r="L108" s="107">
        <f t="shared" ca="1" si="8"/>
        <v>125</v>
      </c>
      <c r="M108" s="107">
        <f t="shared" ca="1" si="9"/>
        <v>125</v>
      </c>
    </row>
    <row r="109" spans="1:14" ht="17.25" thickTop="1" thickBot="1">
      <c r="A109" s="109">
        <f t="shared" si="7"/>
        <v>107</v>
      </c>
      <c r="B109" s="153"/>
      <c r="C109" s="149"/>
      <c r="D109" s="147"/>
      <c r="E109" s="147"/>
      <c r="F109" s="108"/>
      <c r="G109" s="108"/>
      <c r="H109" s="137"/>
      <c r="I109" s="148"/>
      <c r="J109" s="148"/>
      <c r="K109" s="147"/>
      <c r="L109" s="107">
        <f t="shared" ca="1" si="8"/>
        <v>125</v>
      </c>
      <c r="M109" s="107">
        <f t="shared" ca="1" si="9"/>
        <v>125</v>
      </c>
    </row>
    <row r="110" spans="1:14" ht="17.25" thickTop="1" thickBot="1">
      <c r="A110" s="109">
        <f t="shared" si="7"/>
        <v>108</v>
      </c>
      <c r="B110" s="147"/>
      <c r="C110" s="148"/>
      <c r="D110" s="147"/>
      <c r="E110" s="147"/>
      <c r="F110" s="108"/>
      <c r="G110" s="108"/>
      <c r="H110" s="137"/>
      <c r="I110" s="148"/>
      <c r="J110" s="148"/>
      <c r="K110" s="147"/>
      <c r="L110" s="107">
        <f t="shared" ca="1" si="8"/>
        <v>125</v>
      </c>
      <c r="M110" s="107">
        <f t="shared" ca="1" si="9"/>
        <v>125</v>
      </c>
    </row>
    <row r="111" spans="1:14" ht="17.25" thickTop="1" thickBot="1">
      <c r="A111" s="109">
        <f t="shared" si="7"/>
        <v>109</v>
      </c>
      <c r="B111" s="147"/>
      <c r="C111" s="148"/>
      <c r="D111" s="147"/>
      <c r="E111" s="147"/>
      <c r="F111" s="108"/>
      <c r="G111" s="108"/>
      <c r="H111" s="137"/>
      <c r="I111" s="148"/>
      <c r="J111" s="148"/>
      <c r="K111" s="147"/>
      <c r="L111" s="107">
        <f t="shared" ca="1" si="8"/>
        <v>125</v>
      </c>
      <c r="M111" s="107">
        <f t="shared" ca="1" si="9"/>
        <v>125</v>
      </c>
    </row>
    <row r="112" spans="1:14" ht="17.25" thickTop="1" thickBot="1">
      <c r="A112" s="109">
        <f t="shared" si="7"/>
        <v>110</v>
      </c>
      <c r="B112" s="147"/>
      <c r="C112" s="150"/>
      <c r="D112" s="147"/>
      <c r="E112" s="147"/>
      <c r="F112" s="108"/>
      <c r="G112" s="108"/>
      <c r="H112" s="137"/>
      <c r="I112" s="148"/>
      <c r="J112" s="148"/>
      <c r="K112" s="147"/>
      <c r="L112" s="107">
        <f t="shared" ca="1" si="8"/>
        <v>125</v>
      </c>
      <c r="M112" s="107">
        <f t="shared" ca="1" si="9"/>
        <v>125</v>
      </c>
    </row>
    <row r="113" spans="1:13" ht="17.25" thickTop="1" thickBot="1">
      <c r="A113" s="109">
        <f t="shared" si="7"/>
        <v>111</v>
      </c>
      <c r="B113" s="147"/>
      <c r="C113" s="149"/>
      <c r="D113" s="147"/>
      <c r="E113" s="147"/>
      <c r="F113" s="108"/>
      <c r="G113" s="108"/>
      <c r="H113" s="137"/>
      <c r="I113" s="148"/>
      <c r="J113" s="148"/>
      <c r="K113" s="147"/>
      <c r="L113" s="107">
        <f t="shared" ca="1" si="8"/>
        <v>125</v>
      </c>
      <c r="M113" s="107">
        <f t="shared" ca="1" si="9"/>
        <v>125</v>
      </c>
    </row>
    <row r="114" spans="1:13" ht="17.25" thickTop="1" thickBot="1">
      <c r="A114" s="109">
        <f t="shared" si="7"/>
        <v>112</v>
      </c>
      <c r="B114" s="147"/>
      <c r="C114" s="148"/>
      <c r="D114" s="147"/>
      <c r="E114" s="147"/>
      <c r="F114" s="108"/>
      <c r="G114" s="108"/>
      <c r="H114" s="137"/>
      <c r="I114" s="148"/>
      <c r="J114" s="148"/>
      <c r="K114" s="147"/>
      <c r="L114" s="107">
        <f t="shared" ca="1" si="8"/>
        <v>125</v>
      </c>
      <c r="M114" s="107">
        <f t="shared" ca="1" si="9"/>
        <v>125</v>
      </c>
    </row>
    <row r="115" spans="1:13" ht="17.25" thickTop="1" thickBot="1">
      <c r="A115" s="109">
        <f t="shared" si="7"/>
        <v>113</v>
      </c>
      <c r="B115" s="147"/>
      <c r="C115" s="148"/>
      <c r="D115" s="147"/>
      <c r="E115" s="147"/>
      <c r="F115" s="108"/>
      <c r="G115" s="108"/>
      <c r="H115" s="137"/>
      <c r="I115" s="148"/>
      <c r="J115" s="148"/>
      <c r="K115" s="147"/>
      <c r="L115" s="107">
        <f t="shared" ca="1" si="8"/>
        <v>125</v>
      </c>
      <c r="M115" s="107">
        <f t="shared" ca="1" si="9"/>
        <v>125</v>
      </c>
    </row>
    <row r="116" spans="1:13" ht="17.25" thickTop="1" thickBot="1">
      <c r="A116" s="109">
        <f t="shared" si="7"/>
        <v>114</v>
      </c>
      <c r="B116" s="147"/>
      <c r="C116" s="149"/>
      <c r="D116" s="147"/>
      <c r="E116" s="147"/>
      <c r="F116" s="108"/>
      <c r="G116" s="108"/>
      <c r="H116" s="137"/>
      <c r="I116" s="148"/>
      <c r="J116" s="148"/>
      <c r="K116" s="147"/>
      <c r="L116" s="107">
        <f t="shared" ca="1" si="8"/>
        <v>125</v>
      </c>
      <c r="M116" s="107">
        <f t="shared" ca="1" si="9"/>
        <v>125</v>
      </c>
    </row>
    <row r="117" spans="1:13" ht="17.25" thickTop="1" thickBot="1">
      <c r="A117" s="109">
        <f t="shared" si="7"/>
        <v>115</v>
      </c>
      <c r="B117" s="147"/>
      <c r="C117" s="149"/>
      <c r="D117" s="147"/>
      <c r="E117" s="147"/>
      <c r="F117" s="108"/>
      <c r="G117" s="108"/>
      <c r="H117" s="137"/>
      <c r="I117" s="148"/>
      <c r="J117" s="148"/>
      <c r="K117" s="147"/>
      <c r="L117" s="107">
        <f t="shared" ca="1" si="8"/>
        <v>125</v>
      </c>
      <c r="M117" s="107">
        <f t="shared" ca="1" si="9"/>
        <v>125</v>
      </c>
    </row>
    <row r="118" spans="1:13" ht="17.25" thickTop="1" thickBot="1">
      <c r="A118" s="109">
        <f t="shared" si="7"/>
        <v>116</v>
      </c>
      <c r="B118" s="147"/>
      <c r="C118" s="148"/>
      <c r="D118" s="147"/>
      <c r="E118" s="147"/>
      <c r="F118" s="108"/>
      <c r="G118" s="108"/>
      <c r="H118" s="137"/>
      <c r="I118" s="148"/>
      <c r="J118" s="148"/>
      <c r="K118" s="147"/>
      <c r="L118" s="107">
        <f t="shared" ca="1" si="8"/>
        <v>125</v>
      </c>
      <c r="M118" s="107">
        <f t="shared" ca="1" si="9"/>
        <v>125</v>
      </c>
    </row>
    <row r="119" spans="1:13" ht="17.25" thickTop="1" thickBot="1">
      <c r="A119" s="109">
        <f t="shared" si="7"/>
        <v>117</v>
      </c>
      <c r="B119" s="147"/>
      <c r="C119" s="148"/>
      <c r="D119" s="147"/>
      <c r="E119" s="147"/>
      <c r="F119" s="108"/>
      <c r="G119" s="108"/>
      <c r="H119" s="137"/>
      <c r="I119" s="148"/>
      <c r="J119" s="148"/>
      <c r="K119" s="147"/>
      <c r="L119" s="107">
        <f t="shared" ca="1" si="8"/>
        <v>125</v>
      </c>
      <c r="M119" s="107">
        <f t="shared" ca="1" si="9"/>
        <v>125</v>
      </c>
    </row>
    <row r="120" spans="1:13" ht="17.25" thickTop="1" thickBot="1">
      <c r="A120" s="109">
        <f t="shared" si="7"/>
        <v>118</v>
      </c>
      <c r="B120" s="147"/>
      <c r="C120" s="149"/>
      <c r="D120" s="147"/>
      <c r="E120" s="147"/>
      <c r="F120" s="108"/>
      <c r="G120" s="108"/>
      <c r="H120" s="137"/>
      <c r="I120" s="148"/>
      <c r="J120" s="148"/>
      <c r="K120" s="147"/>
      <c r="L120" s="107">
        <f t="shared" ca="1" si="8"/>
        <v>125</v>
      </c>
      <c r="M120" s="107">
        <f t="shared" ca="1" si="9"/>
        <v>125</v>
      </c>
    </row>
    <row r="121" spans="1:13" ht="17.25" thickTop="1" thickBot="1">
      <c r="A121" s="109">
        <f t="shared" si="7"/>
        <v>119</v>
      </c>
      <c r="B121" s="147"/>
      <c r="C121" s="148"/>
      <c r="D121" s="147"/>
      <c r="E121" s="147"/>
      <c r="F121" s="108"/>
      <c r="G121" s="108"/>
      <c r="H121" s="137"/>
      <c r="I121" s="148"/>
      <c r="J121" s="148"/>
      <c r="K121" s="147"/>
      <c r="L121" s="107">
        <f t="shared" ca="1" si="8"/>
        <v>125</v>
      </c>
      <c r="M121" s="107">
        <f t="shared" ca="1" si="9"/>
        <v>125</v>
      </c>
    </row>
    <row r="122" spans="1:13" ht="17.25" thickTop="1" thickBot="1">
      <c r="A122" s="109">
        <f t="shared" si="7"/>
        <v>120</v>
      </c>
      <c r="B122" s="147"/>
      <c r="C122" s="149"/>
      <c r="D122" s="147"/>
      <c r="E122" s="147"/>
      <c r="F122" s="108"/>
      <c r="G122" s="108"/>
      <c r="H122" s="137"/>
      <c r="I122" s="148"/>
      <c r="J122" s="148"/>
      <c r="K122" s="147"/>
      <c r="L122" s="107">
        <f t="shared" ca="1" si="8"/>
        <v>125</v>
      </c>
      <c r="M122" s="107">
        <f t="shared" ca="1" si="9"/>
        <v>125</v>
      </c>
    </row>
    <row r="123" spans="1:13" ht="17.25" thickTop="1" thickBot="1">
      <c r="A123" s="109">
        <f t="shared" si="7"/>
        <v>121</v>
      </c>
      <c r="B123" s="147"/>
      <c r="C123" s="149"/>
      <c r="D123" s="147"/>
      <c r="E123" s="147"/>
      <c r="F123" s="108"/>
      <c r="G123" s="108"/>
      <c r="H123" s="137"/>
      <c r="I123" s="148"/>
      <c r="J123" s="148"/>
      <c r="K123" s="147"/>
      <c r="L123" s="107">
        <f t="shared" ca="1" si="8"/>
        <v>125</v>
      </c>
      <c r="M123" s="107">
        <f t="shared" ca="1" si="9"/>
        <v>125</v>
      </c>
    </row>
    <row r="124" spans="1:13" ht="17.25" thickTop="1" thickBot="1">
      <c r="A124" s="109">
        <f t="shared" si="7"/>
        <v>122</v>
      </c>
      <c r="B124" s="147"/>
      <c r="C124" s="149"/>
      <c r="D124" s="147"/>
      <c r="E124" s="147"/>
      <c r="F124" s="108"/>
      <c r="G124" s="108"/>
      <c r="H124" s="137"/>
      <c r="I124" s="148"/>
      <c r="J124" s="148"/>
      <c r="K124" s="147"/>
      <c r="L124" s="107">
        <f t="shared" ca="1" si="8"/>
        <v>125</v>
      </c>
      <c r="M124" s="107">
        <f t="shared" ca="1" si="9"/>
        <v>125</v>
      </c>
    </row>
    <row r="125" spans="1:13" ht="17.25" thickTop="1" thickBot="1">
      <c r="A125" s="109">
        <f t="shared" si="7"/>
        <v>123</v>
      </c>
      <c r="B125" s="147"/>
      <c r="C125" s="148"/>
      <c r="D125" s="147"/>
      <c r="E125" s="147"/>
      <c r="F125" s="108"/>
      <c r="G125" s="108"/>
      <c r="H125" s="137"/>
      <c r="I125" s="148"/>
      <c r="J125" s="148"/>
      <c r="K125" s="147"/>
      <c r="L125" s="107">
        <f t="shared" ca="1" si="8"/>
        <v>125</v>
      </c>
      <c r="M125" s="107">
        <f t="shared" ca="1" si="9"/>
        <v>125</v>
      </c>
    </row>
    <row r="126" spans="1:13" ht="17.25" thickTop="1" thickBot="1">
      <c r="A126" s="109">
        <f t="shared" si="7"/>
        <v>124</v>
      </c>
      <c r="B126" s="147"/>
      <c r="C126" s="149"/>
      <c r="D126" s="147"/>
      <c r="E126" s="147"/>
      <c r="F126" s="108"/>
      <c r="G126" s="108"/>
      <c r="H126" s="137"/>
      <c r="I126" s="148"/>
      <c r="J126" s="148"/>
      <c r="K126" s="147"/>
      <c r="L126" s="107">
        <f t="shared" ca="1" si="8"/>
        <v>125</v>
      </c>
      <c r="M126" s="107">
        <f t="shared" ca="1" si="9"/>
        <v>125</v>
      </c>
    </row>
    <row r="127" spans="1:13" ht="17.25" thickTop="1" thickBot="1">
      <c r="A127" s="109">
        <f t="shared" si="7"/>
        <v>125</v>
      </c>
      <c r="B127" s="147"/>
      <c r="C127" s="149"/>
      <c r="D127" s="147"/>
      <c r="E127" s="147"/>
      <c r="F127" s="108"/>
      <c r="G127" s="108"/>
      <c r="H127" s="137"/>
      <c r="I127" s="148"/>
      <c r="J127" s="148"/>
      <c r="K127" s="147"/>
      <c r="L127" s="107">
        <f t="shared" ca="1" si="8"/>
        <v>125</v>
      </c>
      <c r="M127" s="107">
        <f t="shared" ca="1" si="9"/>
        <v>125</v>
      </c>
    </row>
    <row r="128" spans="1:13" ht="17.25" thickTop="1" thickBot="1">
      <c r="A128" s="109">
        <f t="shared" si="7"/>
        <v>126</v>
      </c>
      <c r="B128" s="147"/>
      <c r="C128" s="149"/>
      <c r="D128" s="147"/>
      <c r="E128" s="147"/>
      <c r="F128" s="108"/>
      <c r="G128" s="108"/>
      <c r="H128" s="137"/>
      <c r="I128" s="148"/>
      <c r="J128" s="148"/>
      <c r="K128" s="147"/>
      <c r="L128" s="107">
        <f t="shared" ca="1" si="8"/>
        <v>125</v>
      </c>
      <c r="M128" s="107">
        <f t="shared" ca="1" si="9"/>
        <v>125</v>
      </c>
    </row>
    <row r="129" spans="1:13" ht="17.25" thickTop="1" thickBot="1">
      <c r="A129" s="109">
        <f t="shared" si="7"/>
        <v>127</v>
      </c>
      <c r="B129" s="147"/>
      <c r="C129" s="149"/>
      <c r="D129" s="147"/>
      <c r="E129" s="147"/>
      <c r="F129" s="108"/>
      <c r="G129" s="108"/>
      <c r="H129" s="137"/>
      <c r="I129" s="148"/>
      <c r="J129" s="148"/>
      <c r="K129" s="147"/>
      <c r="L129" s="107">
        <f t="shared" ca="1" si="8"/>
        <v>125</v>
      </c>
      <c r="M129" s="107">
        <f t="shared" ca="1" si="9"/>
        <v>125</v>
      </c>
    </row>
    <row r="130" spans="1:13" ht="17.25" thickTop="1" thickBot="1">
      <c r="A130" s="109">
        <f t="shared" si="7"/>
        <v>128</v>
      </c>
      <c r="B130" s="147"/>
      <c r="C130" s="148"/>
      <c r="D130" s="147"/>
      <c r="E130" s="147"/>
      <c r="F130" s="108"/>
      <c r="G130" s="108"/>
      <c r="H130" s="137"/>
      <c r="I130" s="148"/>
      <c r="J130" s="148"/>
      <c r="K130" s="147"/>
      <c r="L130" s="107">
        <f t="shared" ca="1" si="8"/>
        <v>125</v>
      </c>
      <c r="M130" s="107">
        <f t="shared" ca="1" si="9"/>
        <v>125</v>
      </c>
    </row>
    <row r="131" spans="1:13" ht="17.25" thickTop="1" thickBot="1">
      <c r="A131" s="109">
        <f t="shared" si="7"/>
        <v>129</v>
      </c>
      <c r="B131" s="147"/>
      <c r="C131" s="149"/>
      <c r="D131" s="147"/>
      <c r="E131" s="147"/>
      <c r="F131" s="108"/>
      <c r="G131" s="108"/>
      <c r="H131" s="137"/>
      <c r="I131" s="148"/>
      <c r="J131" s="148"/>
      <c r="K131" s="147"/>
      <c r="L131" s="107">
        <f t="shared" ca="1" si="8"/>
        <v>125</v>
      </c>
      <c r="M131" s="107">
        <f t="shared" ca="1" si="9"/>
        <v>125</v>
      </c>
    </row>
    <row r="132" spans="1:13" ht="17.25" thickTop="1" thickBot="1">
      <c r="A132" s="109">
        <f t="shared" si="7"/>
        <v>130</v>
      </c>
      <c r="B132" s="147"/>
      <c r="C132" s="148"/>
      <c r="D132" s="147"/>
      <c r="E132" s="147"/>
      <c r="F132" s="108"/>
      <c r="G132" s="108"/>
      <c r="H132" s="137"/>
      <c r="I132" s="148"/>
      <c r="J132" s="148"/>
      <c r="K132" s="147"/>
      <c r="L132" s="107">
        <f t="shared" ca="1" si="8"/>
        <v>125</v>
      </c>
      <c r="M132" s="107">
        <f t="shared" ca="1" si="9"/>
        <v>125</v>
      </c>
    </row>
    <row r="133" spans="1:13" ht="17.25" thickTop="1" thickBot="1">
      <c r="A133" s="109">
        <f t="shared" ref="A133:A196" si="10">SUM(A132+1)</f>
        <v>131</v>
      </c>
      <c r="B133" s="147"/>
      <c r="C133" s="148"/>
      <c r="D133" s="147"/>
      <c r="E133" s="147"/>
      <c r="F133" s="108"/>
      <c r="G133" s="108"/>
      <c r="H133" s="137"/>
      <c r="I133" s="148"/>
      <c r="J133" s="148"/>
      <c r="K133" s="147"/>
      <c r="L133" s="107">
        <f t="shared" ref="L133:L196" ca="1" si="11">INT((YEARFRAC(I133,TODAY())))</f>
        <v>125</v>
      </c>
      <c r="M133" s="107">
        <f t="shared" ref="M133:M196" ca="1" si="12">INT((YEARFRAC(C133,TODAY())))</f>
        <v>125</v>
      </c>
    </row>
    <row r="134" spans="1:13" ht="17.25" thickTop="1" thickBot="1">
      <c r="A134" s="109">
        <f t="shared" si="10"/>
        <v>132</v>
      </c>
      <c r="B134" s="147"/>
      <c r="C134" s="148"/>
      <c r="D134" s="147"/>
      <c r="E134" s="147"/>
      <c r="F134" s="108"/>
      <c r="G134" s="108"/>
      <c r="H134" s="137"/>
      <c r="I134" s="148"/>
      <c r="J134" s="148"/>
      <c r="K134" s="147"/>
      <c r="L134" s="107">
        <f t="shared" ca="1" si="11"/>
        <v>125</v>
      </c>
      <c r="M134" s="107">
        <f t="shared" ca="1" si="12"/>
        <v>125</v>
      </c>
    </row>
    <row r="135" spans="1:13" ht="17.25" thickTop="1" thickBot="1">
      <c r="A135" s="109">
        <f t="shared" si="10"/>
        <v>133</v>
      </c>
      <c r="B135" s="147"/>
      <c r="C135" s="148"/>
      <c r="D135" s="147"/>
      <c r="E135" s="147"/>
      <c r="F135" s="108"/>
      <c r="G135" s="108"/>
      <c r="H135" s="137"/>
      <c r="I135" s="148"/>
      <c r="J135" s="148"/>
      <c r="K135" s="147"/>
      <c r="L135" s="107">
        <f t="shared" ca="1" si="11"/>
        <v>125</v>
      </c>
      <c r="M135" s="107">
        <f t="shared" ca="1" si="12"/>
        <v>125</v>
      </c>
    </row>
    <row r="136" spans="1:13" ht="17.25" thickTop="1" thickBot="1">
      <c r="A136" s="109">
        <f t="shared" si="10"/>
        <v>134</v>
      </c>
      <c r="B136" s="147"/>
      <c r="C136" s="148"/>
      <c r="D136" s="147"/>
      <c r="E136" s="147"/>
      <c r="F136" s="108"/>
      <c r="G136" s="108"/>
      <c r="H136" s="137"/>
      <c r="I136" s="148"/>
      <c r="J136" s="148"/>
      <c r="K136" s="147"/>
      <c r="L136" s="107">
        <f t="shared" ca="1" si="11"/>
        <v>125</v>
      </c>
      <c r="M136" s="107">
        <f t="shared" ca="1" si="12"/>
        <v>125</v>
      </c>
    </row>
    <row r="137" spans="1:13" ht="17.25" thickTop="1" thickBot="1">
      <c r="A137" s="109">
        <f t="shared" si="10"/>
        <v>135</v>
      </c>
      <c r="B137" s="147"/>
      <c r="C137" s="148"/>
      <c r="D137" s="147"/>
      <c r="E137" s="147"/>
      <c r="F137" s="108"/>
      <c r="G137" s="108"/>
      <c r="H137" s="137"/>
      <c r="I137" s="148"/>
      <c r="J137" s="148"/>
      <c r="K137" s="147"/>
      <c r="L137" s="107">
        <f t="shared" ca="1" si="11"/>
        <v>125</v>
      </c>
      <c r="M137" s="107">
        <f t="shared" ca="1" si="12"/>
        <v>125</v>
      </c>
    </row>
    <row r="138" spans="1:13" ht="17.25" thickTop="1" thickBot="1">
      <c r="A138" s="109">
        <f t="shared" si="10"/>
        <v>136</v>
      </c>
      <c r="B138" s="147"/>
      <c r="C138" s="148"/>
      <c r="D138" s="147"/>
      <c r="E138" s="147"/>
      <c r="F138" s="108"/>
      <c r="G138" s="108"/>
      <c r="H138" s="137"/>
      <c r="I138" s="148"/>
      <c r="J138" s="148"/>
      <c r="K138" s="147"/>
      <c r="L138" s="107">
        <f t="shared" ca="1" si="11"/>
        <v>125</v>
      </c>
      <c r="M138" s="107">
        <f t="shared" ca="1" si="12"/>
        <v>125</v>
      </c>
    </row>
    <row r="139" spans="1:13" ht="17.25" thickTop="1" thickBot="1">
      <c r="A139" s="109">
        <f t="shared" si="10"/>
        <v>137</v>
      </c>
      <c r="B139" s="147"/>
      <c r="C139" s="148"/>
      <c r="D139" s="147"/>
      <c r="E139" s="147"/>
      <c r="F139" s="108"/>
      <c r="G139" s="108"/>
      <c r="H139" s="137"/>
      <c r="I139" s="148"/>
      <c r="J139" s="148"/>
      <c r="K139" s="147"/>
      <c r="L139" s="107">
        <f t="shared" ca="1" si="11"/>
        <v>125</v>
      </c>
      <c r="M139" s="107">
        <f t="shared" ca="1" si="12"/>
        <v>125</v>
      </c>
    </row>
    <row r="140" spans="1:13" ht="17.25" thickTop="1" thickBot="1">
      <c r="A140" s="109">
        <f t="shared" si="10"/>
        <v>138</v>
      </c>
      <c r="B140" s="147"/>
      <c r="C140" s="148"/>
      <c r="D140" s="147"/>
      <c r="E140" s="147"/>
      <c r="F140" s="108"/>
      <c r="G140" s="108"/>
      <c r="H140" s="137"/>
      <c r="I140" s="148"/>
      <c r="J140" s="148"/>
      <c r="K140" s="147"/>
      <c r="L140" s="107">
        <f t="shared" ca="1" si="11"/>
        <v>125</v>
      </c>
      <c r="M140" s="107">
        <f t="shared" ca="1" si="12"/>
        <v>125</v>
      </c>
    </row>
    <row r="141" spans="1:13" ht="17.25" thickTop="1" thickBot="1">
      <c r="A141" s="109">
        <f t="shared" si="10"/>
        <v>139</v>
      </c>
      <c r="B141" s="147"/>
      <c r="C141" s="148"/>
      <c r="D141" s="147"/>
      <c r="E141" s="147"/>
      <c r="F141" s="108"/>
      <c r="G141" s="108"/>
      <c r="H141" s="137"/>
      <c r="I141" s="148"/>
      <c r="J141" s="148"/>
      <c r="K141" s="147"/>
      <c r="L141" s="107">
        <f t="shared" ca="1" si="11"/>
        <v>125</v>
      </c>
      <c r="M141" s="107">
        <f t="shared" ca="1" si="12"/>
        <v>125</v>
      </c>
    </row>
    <row r="142" spans="1:13" ht="17.25" thickTop="1" thickBot="1">
      <c r="A142" s="109">
        <f t="shared" si="10"/>
        <v>140</v>
      </c>
      <c r="B142" s="147"/>
      <c r="C142" s="148"/>
      <c r="D142" s="147"/>
      <c r="E142" s="147"/>
      <c r="F142" s="108"/>
      <c r="G142" s="108"/>
      <c r="H142" s="137"/>
      <c r="I142" s="148"/>
      <c r="J142" s="148"/>
      <c r="K142" s="147"/>
      <c r="L142" s="107">
        <f t="shared" ca="1" si="11"/>
        <v>125</v>
      </c>
      <c r="M142" s="107">
        <f t="shared" ca="1" si="12"/>
        <v>125</v>
      </c>
    </row>
    <row r="143" spans="1:13" ht="17.25" thickTop="1" thickBot="1">
      <c r="A143" s="109">
        <f t="shared" si="10"/>
        <v>141</v>
      </c>
      <c r="B143" s="147"/>
      <c r="C143" s="148"/>
      <c r="D143" s="147"/>
      <c r="E143" s="147"/>
      <c r="F143" s="108"/>
      <c r="G143" s="108"/>
      <c r="H143" s="137"/>
      <c r="I143" s="148"/>
      <c r="J143" s="148"/>
      <c r="K143" s="147"/>
      <c r="L143" s="107">
        <f t="shared" ca="1" si="11"/>
        <v>125</v>
      </c>
      <c r="M143" s="107">
        <f t="shared" ca="1" si="12"/>
        <v>125</v>
      </c>
    </row>
    <row r="144" spans="1:13" ht="17.25" thickTop="1" thickBot="1">
      <c r="A144" s="109">
        <f t="shared" si="10"/>
        <v>142</v>
      </c>
      <c r="B144" s="147"/>
      <c r="C144" s="148"/>
      <c r="D144" s="147"/>
      <c r="E144" s="147"/>
      <c r="F144" s="108"/>
      <c r="G144" s="108"/>
      <c r="H144" s="137"/>
      <c r="I144" s="148"/>
      <c r="J144" s="148"/>
      <c r="K144" s="147"/>
      <c r="L144" s="107">
        <f t="shared" ca="1" si="11"/>
        <v>125</v>
      </c>
      <c r="M144" s="107">
        <f t="shared" ca="1" si="12"/>
        <v>125</v>
      </c>
    </row>
    <row r="145" spans="1:13" ht="17.25" thickTop="1" thickBot="1">
      <c r="A145" s="109">
        <f t="shared" si="10"/>
        <v>143</v>
      </c>
      <c r="B145" s="147"/>
      <c r="C145" s="148"/>
      <c r="D145" s="147"/>
      <c r="E145" s="147"/>
      <c r="F145" s="108"/>
      <c r="G145" s="108"/>
      <c r="H145" s="137"/>
      <c r="I145" s="148"/>
      <c r="J145" s="148"/>
      <c r="K145" s="147"/>
      <c r="L145" s="107">
        <f t="shared" ca="1" si="11"/>
        <v>125</v>
      </c>
      <c r="M145" s="107">
        <f t="shared" ca="1" si="12"/>
        <v>125</v>
      </c>
    </row>
    <row r="146" spans="1:13" ht="17.25" thickTop="1" thickBot="1">
      <c r="A146" s="109">
        <f t="shared" si="10"/>
        <v>144</v>
      </c>
      <c r="B146" s="147"/>
      <c r="C146" s="148"/>
      <c r="D146" s="147"/>
      <c r="E146" s="147"/>
      <c r="F146" s="108"/>
      <c r="G146" s="108"/>
      <c r="H146" s="137"/>
      <c r="I146" s="148"/>
      <c r="J146" s="148"/>
      <c r="K146" s="147"/>
      <c r="L146" s="107">
        <f t="shared" ca="1" si="11"/>
        <v>125</v>
      </c>
      <c r="M146" s="107">
        <f t="shared" ca="1" si="12"/>
        <v>125</v>
      </c>
    </row>
    <row r="147" spans="1:13" ht="17.25" thickTop="1" thickBot="1">
      <c r="A147" s="109">
        <f t="shared" si="10"/>
        <v>145</v>
      </c>
      <c r="B147" s="147"/>
      <c r="C147" s="148"/>
      <c r="D147" s="147"/>
      <c r="E147" s="147"/>
      <c r="F147" s="108"/>
      <c r="G147" s="108"/>
      <c r="H147" s="137"/>
      <c r="I147" s="148"/>
      <c r="J147" s="148"/>
      <c r="K147" s="147"/>
      <c r="L147" s="107">
        <f t="shared" ca="1" si="11"/>
        <v>125</v>
      </c>
      <c r="M147" s="107">
        <f t="shared" ca="1" si="12"/>
        <v>125</v>
      </c>
    </row>
    <row r="148" spans="1:13" ht="17.25" thickTop="1" thickBot="1">
      <c r="A148" s="109">
        <f t="shared" si="10"/>
        <v>146</v>
      </c>
      <c r="B148" s="147"/>
      <c r="C148" s="148"/>
      <c r="D148" s="147"/>
      <c r="E148" s="147"/>
      <c r="F148" s="108"/>
      <c r="G148" s="108"/>
      <c r="H148" s="137"/>
      <c r="I148" s="148"/>
      <c r="J148" s="148"/>
      <c r="K148" s="147"/>
      <c r="L148" s="107">
        <f t="shared" ca="1" si="11"/>
        <v>125</v>
      </c>
      <c r="M148" s="107">
        <f t="shared" ca="1" si="12"/>
        <v>125</v>
      </c>
    </row>
    <row r="149" spans="1:13" ht="17.25" thickTop="1" thickBot="1">
      <c r="A149" s="109">
        <f t="shared" si="10"/>
        <v>147</v>
      </c>
      <c r="B149" s="147"/>
      <c r="C149" s="148"/>
      <c r="D149" s="147"/>
      <c r="E149" s="147"/>
      <c r="F149" s="108"/>
      <c r="G149" s="108"/>
      <c r="H149" s="137"/>
      <c r="I149" s="148"/>
      <c r="J149" s="148"/>
      <c r="K149" s="147"/>
      <c r="L149" s="107">
        <f t="shared" ca="1" si="11"/>
        <v>125</v>
      </c>
      <c r="M149" s="107">
        <f t="shared" ca="1" si="12"/>
        <v>125</v>
      </c>
    </row>
    <row r="150" spans="1:13" ht="17.25" thickTop="1" thickBot="1">
      <c r="A150" s="109">
        <f t="shared" si="10"/>
        <v>148</v>
      </c>
      <c r="B150" s="147"/>
      <c r="C150" s="148"/>
      <c r="D150" s="147"/>
      <c r="E150" s="147"/>
      <c r="F150" s="108"/>
      <c r="G150" s="108"/>
      <c r="H150" s="137"/>
      <c r="I150" s="148"/>
      <c r="J150" s="148"/>
      <c r="K150" s="147"/>
      <c r="L150" s="107">
        <f t="shared" ca="1" si="11"/>
        <v>125</v>
      </c>
      <c r="M150" s="107">
        <f t="shared" ca="1" si="12"/>
        <v>125</v>
      </c>
    </row>
    <row r="151" spans="1:13" ht="17.25" thickTop="1" thickBot="1">
      <c r="A151" s="109">
        <f t="shared" si="10"/>
        <v>149</v>
      </c>
      <c r="B151" s="147"/>
      <c r="C151" s="148"/>
      <c r="D151" s="147"/>
      <c r="E151" s="147"/>
      <c r="F151" s="108"/>
      <c r="G151" s="108"/>
      <c r="H151" s="137"/>
      <c r="I151" s="148"/>
      <c r="J151" s="148"/>
      <c r="K151" s="147"/>
      <c r="L151" s="107">
        <f t="shared" ca="1" si="11"/>
        <v>125</v>
      </c>
      <c r="M151" s="107">
        <f t="shared" ca="1" si="12"/>
        <v>125</v>
      </c>
    </row>
    <row r="152" spans="1:13" ht="17.25" thickTop="1" thickBot="1">
      <c r="A152" s="109">
        <f t="shared" si="10"/>
        <v>150</v>
      </c>
      <c r="B152" s="147"/>
      <c r="C152" s="148"/>
      <c r="D152" s="147"/>
      <c r="E152" s="147"/>
      <c r="F152" s="108"/>
      <c r="G152" s="108"/>
      <c r="H152" s="137"/>
      <c r="I152" s="148"/>
      <c r="J152" s="148"/>
      <c r="K152" s="147"/>
      <c r="L152" s="107">
        <f t="shared" ca="1" si="11"/>
        <v>125</v>
      </c>
      <c r="M152" s="107">
        <f t="shared" ca="1" si="12"/>
        <v>125</v>
      </c>
    </row>
    <row r="153" spans="1:13" ht="17.25" thickTop="1" thickBot="1">
      <c r="A153" s="109">
        <f t="shared" si="10"/>
        <v>151</v>
      </c>
      <c r="B153" s="147"/>
      <c r="C153" s="148"/>
      <c r="D153" s="147"/>
      <c r="E153" s="147"/>
      <c r="F153" s="108"/>
      <c r="G153" s="108"/>
      <c r="H153" s="137"/>
      <c r="I153" s="148"/>
      <c r="J153" s="148"/>
      <c r="K153" s="147"/>
      <c r="L153" s="107">
        <f t="shared" ca="1" si="11"/>
        <v>125</v>
      </c>
      <c r="M153" s="107">
        <f t="shared" ca="1" si="12"/>
        <v>125</v>
      </c>
    </row>
    <row r="154" spans="1:13" ht="17.25" thickTop="1" thickBot="1">
      <c r="A154" s="109">
        <f t="shared" si="10"/>
        <v>152</v>
      </c>
      <c r="B154" s="147"/>
      <c r="C154" s="148"/>
      <c r="D154" s="147"/>
      <c r="E154" s="147"/>
      <c r="F154" s="108"/>
      <c r="G154" s="108"/>
      <c r="H154" s="137"/>
      <c r="I154" s="148"/>
      <c r="J154" s="148"/>
      <c r="K154" s="147"/>
      <c r="L154" s="107">
        <f t="shared" ca="1" si="11"/>
        <v>125</v>
      </c>
      <c r="M154" s="107">
        <f t="shared" ca="1" si="12"/>
        <v>125</v>
      </c>
    </row>
    <row r="155" spans="1:13" ht="17.25" thickTop="1" thickBot="1">
      <c r="A155" s="109">
        <f t="shared" si="10"/>
        <v>153</v>
      </c>
      <c r="B155" s="147"/>
      <c r="C155" s="148"/>
      <c r="D155" s="147"/>
      <c r="E155" s="147"/>
      <c r="F155" s="108"/>
      <c r="G155" s="108"/>
      <c r="H155" s="137"/>
      <c r="I155" s="148"/>
      <c r="J155" s="148"/>
      <c r="K155" s="147"/>
      <c r="L155" s="107">
        <f t="shared" ca="1" si="11"/>
        <v>125</v>
      </c>
      <c r="M155" s="107">
        <f t="shared" ca="1" si="12"/>
        <v>125</v>
      </c>
    </row>
    <row r="156" spans="1:13" ht="17.25" thickTop="1" thickBot="1">
      <c r="A156" s="109">
        <f t="shared" si="10"/>
        <v>154</v>
      </c>
      <c r="B156" s="147"/>
      <c r="C156" s="148"/>
      <c r="D156" s="147"/>
      <c r="E156" s="147"/>
      <c r="F156" s="108"/>
      <c r="G156" s="108"/>
      <c r="H156" s="137"/>
      <c r="I156" s="148"/>
      <c r="J156" s="148"/>
      <c r="K156" s="147"/>
      <c r="L156" s="107">
        <f t="shared" ca="1" si="11"/>
        <v>125</v>
      </c>
      <c r="M156" s="107">
        <f t="shared" ca="1" si="12"/>
        <v>125</v>
      </c>
    </row>
    <row r="157" spans="1:13" ht="17.25" thickTop="1" thickBot="1">
      <c r="A157" s="109">
        <f t="shared" si="10"/>
        <v>155</v>
      </c>
      <c r="B157" s="147"/>
      <c r="C157" s="148"/>
      <c r="D157" s="147"/>
      <c r="E157" s="147"/>
      <c r="F157" s="108"/>
      <c r="G157" s="108"/>
      <c r="H157" s="137"/>
      <c r="I157" s="148"/>
      <c r="J157" s="148"/>
      <c r="K157" s="147"/>
      <c r="L157" s="107">
        <f t="shared" ca="1" si="11"/>
        <v>125</v>
      </c>
      <c r="M157" s="107">
        <f t="shared" ca="1" si="12"/>
        <v>125</v>
      </c>
    </row>
    <row r="158" spans="1:13" ht="17.25" thickTop="1" thickBot="1">
      <c r="A158" s="109">
        <f t="shared" si="10"/>
        <v>156</v>
      </c>
      <c r="B158" s="147"/>
      <c r="C158" s="148"/>
      <c r="D158" s="147"/>
      <c r="E158" s="147"/>
      <c r="F158" s="108"/>
      <c r="G158" s="108"/>
      <c r="H158" s="137"/>
      <c r="I158" s="148"/>
      <c r="J158" s="148"/>
      <c r="K158" s="147"/>
      <c r="L158" s="107">
        <f t="shared" ca="1" si="11"/>
        <v>125</v>
      </c>
      <c r="M158" s="107">
        <f t="shared" ca="1" si="12"/>
        <v>125</v>
      </c>
    </row>
    <row r="159" spans="1:13" ht="17.25" thickTop="1" thickBot="1">
      <c r="A159" s="109">
        <f t="shared" si="10"/>
        <v>157</v>
      </c>
      <c r="B159" s="147"/>
      <c r="C159" s="148"/>
      <c r="D159" s="147"/>
      <c r="E159" s="147"/>
      <c r="F159" s="108"/>
      <c r="G159" s="108"/>
      <c r="H159" s="137"/>
      <c r="I159" s="148"/>
      <c r="J159" s="148"/>
      <c r="K159" s="147"/>
      <c r="L159" s="107">
        <f t="shared" ca="1" si="11"/>
        <v>125</v>
      </c>
      <c r="M159" s="107">
        <f t="shared" ca="1" si="12"/>
        <v>125</v>
      </c>
    </row>
    <row r="160" spans="1:13" ht="17.25" thickTop="1" thickBot="1">
      <c r="A160" s="109">
        <f t="shared" si="10"/>
        <v>158</v>
      </c>
      <c r="B160" s="147"/>
      <c r="C160" s="148"/>
      <c r="D160" s="147"/>
      <c r="E160" s="147"/>
      <c r="F160" s="108"/>
      <c r="G160" s="108"/>
      <c r="H160" s="137"/>
      <c r="I160" s="148"/>
      <c r="J160" s="148"/>
      <c r="K160" s="147"/>
      <c r="L160" s="107">
        <f t="shared" ca="1" si="11"/>
        <v>125</v>
      </c>
      <c r="M160" s="107">
        <f t="shared" ca="1" si="12"/>
        <v>125</v>
      </c>
    </row>
    <row r="161" spans="1:13" ht="17.25" thickTop="1" thickBot="1">
      <c r="A161" s="109">
        <f t="shared" si="10"/>
        <v>159</v>
      </c>
      <c r="B161" s="147"/>
      <c r="C161" s="148"/>
      <c r="D161" s="147"/>
      <c r="E161" s="147"/>
      <c r="F161" s="108"/>
      <c r="G161" s="108"/>
      <c r="H161" s="137"/>
      <c r="I161" s="148"/>
      <c r="J161" s="148"/>
      <c r="K161" s="147"/>
      <c r="L161" s="107">
        <f t="shared" ca="1" si="11"/>
        <v>125</v>
      </c>
      <c r="M161" s="107">
        <f t="shared" ca="1" si="12"/>
        <v>125</v>
      </c>
    </row>
    <row r="162" spans="1:13" ht="17.25" thickTop="1" thickBot="1">
      <c r="A162" s="109">
        <f t="shared" si="10"/>
        <v>160</v>
      </c>
      <c r="B162" s="147"/>
      <c r="C162" s="148"/>
      <c r="D162" s="147"/>
      <c r="E162" s="147"/>
      <c r="F162" s="108"/>
      <c r="G162" s="108"/>
      <c r="H162" s="137"/>
      <c r="I162" s="148"/>
      <c r="J162" s="148"/>
      <c r="K162" s="147"/>
      <c r="L162" s="107">
        <f t="shared" ca="1" si="11"/>
        <v>125</v>
      </c>
      <c r="M162" s="107">
        <f t="shared" ca="1" si="12"/>
        <v>125</v>
      </c>
    </row>
    <row r="163" spans="1:13" ht="17.25" thickTop="1" thickBot="1">
      <c r="A163" s="109">
        <f t="shared" si="10"/>
        <v>161</v>
      </c>
      <c r="B163" s="147"/>
      <c r="C163" s="148"/>
      <c r="D163" s="147"/>
      <c r="E163" s="147"/>
      <c r="F163" s="108"/>
      <c r="G163" s="108"/>
      <c r="H163" s="137"/>
      <c r="I163" s="148"/>
      <c r="J163" s="148"/>
      <c r="K163" s="147"/>
      <c r="L163" s="107">
        <f t="shared" ca="1" si="11"/>
        <v>125</v>
      </c>
      <c r="M163" s="107">
        <f t="shared" ca="1" si="12"/>
        <v>125</v>
      </c>
    </row>
    <row r="164" spans="1:13" ht="17.25" thickTop="1" thickBot="1">
      <c r="A164" s="109">
        <f t="shared" si="10"/>
        <v>162</v>
      </c>
      <c r="B164" s="147"/>
      <c r="C164" s="148"/>
      <c r="D164" s="147"/>
      <c r="E164" s="147"/>
      <c r="F164" s="108"/>
      <c r="G164" s="108"/>
      <c r="H164" s="137"/>
      <c r="I164" s="148"/>
      <c r="J164" s="148"/>
      <c r="K164" s="147"/>
      <c r="L164" s="107">
        <f t="shared" ca="1" si="11"/>
        <v>125</v>
      </c>
      <c r="M164" s="107">
        <f t="shared" ca="1" si="12"/>
        <v>125</v>
      </c>
    </row>
    <row r="165" spans="1:13" ht="17.25" thickTop="1" thickBot="1">
      <c r="A165" s="109">
        <f t="shared" si="10"/>
        <v>163</v>
      </c>
      <c r="B165" s="147"/>
      <c r="C165" s="148"/>
      <c r="D165" s="147"/>
      <c r="E165" s="147"/>
      <c r="F165" s="108"/>
      <c r="G165" s="108"/>
      <c r="H165" s="137"/>
      <c r="I165" s="148"/>
      <c r="J165" s="148"/>
      <c r="K165" s="147"/>
      <c r="L165" s="107">
        <f t="shared" ca="1" si="11"/>
        <v>125</v>
      </c>
      <c r="M165" s="107">
        <f t="shared" ca="1" si="12"/>
        <v>125</v>
      </c>
    </row>
    <row r="166" spans="1:13" ht="17.25" thickTop="1" thickBot="1">
      <c r="A166" s="109">
        <f t="shared" si="10"/>
        <v>164</v>
      </c>
      <c r="B166" s="147"/>
      <c r="C166" s="148"/>
      <c r="D166" s="147"/>
      <c r="E166" s="147"/>
      <c r="F166" s="108"/>
      <c r="G166" s="108"/>
      <c r="H166" s="137"/>
      <c r="I166" s="148"/>
      <c r="J166" s="148"/>
      <c r="K166" s="147"/>
      <c r="L166" s="107">
        <f t="shared" ca="1" si="11"/>
        <v>125</v>
      </c>
      <c r="M166" s="107">
        <f t="shared" ca="1" si="12"/>
        <v>125</v>
      </c>
    </row>
    <row r="167" spans="1:13" ht="17.25" thickTop="1" thickBot="1">
      <c r="A167" s="109">
        <f t="shared" si="10"/>
        <v>165</v>
      </c>
      <c r="B167" s="147"/>
      <c r="C167" s="148"/>
      <c r="D167" s="147"/>
      <c r="E167" s="147"/>
      <c r="F167" s="108"/>
      <c r="G167" s="108"/>
      <c r="H167" s="137"/>
      <c r="I167" s="148"/>
      <c r="J167" s="148"/>
      <c r="K167" s="147"/>
      <c r="L167" s="107">
        <f t="shared" ca="1" si="11"/>
        <v>125</v>
      </c>
      <c r="M167" s="107">
        <f t="shared" ca="1" si="12"/>
        <v>125</v>
      </c>
    </row>
    <row r="168" spans="1:13" ht="17.25" thickTop="1" thickBot="1">
      <c r="A168" s="109">
        <f t="shared" si="10"/>
        <v>166</v>
      </c>
      <c r="B168" s="147"/>
      <c r="C168" s="148"/>
      <c r="D168" s="147"/>
      <c r="E168" s="147"/>
      <c r="F168" s="108"/>
      <c r="G168" s="108"/>
      <c r="H168" s="137"/>
      <c r="I168" s="148"/>
      <c r="J168" s="148"/>
      <c r="K168" s="147"/>
      <c r="L168" s="107">
        <f t="shared" ca="1" si="11"/>
        <v>125</v>
      </c>
      <c r="M168" s="107">
        <f t="shared" ca="1" si="12"/>
        <v>125</v>
      </c>
    </row>
    <row r="169" spans="1:13" ht="17.25" thickTop="1" thickBot="1">
      <c r="A169" s="109">
        <f t="shared" si="10"/>
        <v>167</v>
      </c>
      <c r="B169" s="147"/>
      <c r="C169" s="148"/>
      <c r="D169" s="147"/>
      <c r="E169" s="147"/>
      <c r="F169" s="108"/>
      <c r="G169" s="108"/>
      <c r="H169" s="137"/>
      <c r="I169" s="148"/>
      <c r="J169" s="148"/>
      <c r="K169" s="147"/>
      <c r="L169" s="107">
        <f t="shared" ca="1" si="11"/>
        <v>125</v>
      </c>
      <c r="M169" s="107">
        <f t="shared" ca="1" si="12"/>
        <v>125</v>
      </c>
    </row>
    <row r="170" spans="1:13" ht="17.25" thickTop="1" thickBot="1">
      <c r="A170" s="109">
        <f t="shared" si="10"/>
        <v>168</v>
      </c>
      <c r="B170" s="147"/>
      <c r="C170" s="148"/>
      <c r="D170" s="147"/>
      <c r="E170" s="147"/>
      <c r="F170" s="108"/>
      <c r="G170" s="108"/>
      <c r="H170" s="137"/>
      <c r="I170" s="148"/>
      <c r="J170" s="148"/>
      <c r="K170" s="147"/>
      <c r="L170" s="107">
        <f t="shared" ca="1" si="11"/>
        <v>125</v>
      </c>
      <c r="M170" s="107">
        <f t="shared" ca="1" si="12"/>
        <v>125</v>
      </c>
    </row>
    <row r="171" spans="1:13" ht="17.25" thickTop="1" thickBot="1">
      <c r="A171" s="109">
        <f t="shared" si="10"/>
        <v>169</v>
      </c>
      <c r="B171" s="147"/>
      <c r="C171" s="148"/>
      <c r="D171" s="147"/>
      <c r="E171" s="147"/>
      <c r="F171" s="108"/>
      <c r="G171" s="108"/>
      <c r="H171" s="137"/>
      <c r="I171" s="148"/>
      <c r="J171" s="148"/>
      <c r="K171" s="147"/>
      <c r="L171" s="107">
        <f t="shared" ca="1" si="11"/>
        <v>125</v>
      </c>
      <c r="M171" s="107">
        <f t="shared" ca="1" si="12"/>
        <v>125</v>
      </c>
    </row>
    <row r="172" spans="1:13" ht="17.25" thickTop="1" thickBot="1">
      <c r="A172" s="109">
        <f t="shared" si="10"/>
        <v>170</v>
      </c>
      <c r="B172" s="147"/>
      <c r="C172" s="148"/>
      <c r="D172" s="147"/>
      <c r="E172" s="147"/>
      <c r="F172" s="108"/>
      <c r="G172" s="108"/>
      <c r="H172" s="137"/>
      <c r="I172" s="148"/>
      <c r="J172" s="148"/>
      <c r="K172" s="147"/>
      <c r="L172" s="107">
        <f t="shared" ca="1" si="11"/>
        <v>125</v>
      </c>
      <c r="M172" s="107">
        <f t="shared" ca="1" si="12"/>
        <v>125</v>
      </c>
    </row>
    <row r="173" spans="1:13" ht="17.25" thickTop="1" thickBot="1">
      <c r="A173" s="109">
        <f t="shared" si="10"/>
        <v>171</v>
      </c>
      <c r="B173" s="147"/>
      <c r="C173" s="148"/>
      <c r="D173" s="147"/>
      <c r="E173" s="147"/>
      <c r="F173" s="108"/>
      <c r="G173" s="108"/>
      <c r="H173" s="137"/>
      <c r="I173" s="148"/>
      <c r="J173" s="148"/>
      <c r="K173" s="147"/>
      <c r="L173" s="107">
        <f t="shared" ca="1" si="11"/>
        <v>125</v>
      </c>
      <c r="M173" s="107">
        <f t="shared" ca="1" si="12"/>
        <v>125</v>
      </c>
    </row>
    <row r="174" spans="1:13" ht="17.25" thickTop="1" thickBot="1">
      <c r="A174" s="109">
        <f t="shared" si="10"/>
        <v>172</v>
      </c>
      <c r="B174" s="147"/>
      <c r="C174" s="148"/>
      <c r="D174" s="147"/>
      <c r="E174" s="147"/>
      <c r="F174" s="108"/>
      <c r="G174" s="108"/>
      <c r="H174" s="137"/>
      <c r="I174" s="148"/>
      <c r="J174" s="148"/>
      <c r="K174" s="147"/>
      <c r="L174" s="107">
        <f t="shared" ca="1" si="11"/>
        <v>125</v>
      </c>
      <c r="M174" s="107">
        <f t="shared" ca="1" si="12"/>
        <v>125</v>
      </c>
    </row>
    <row r="175" spans="1:13" ht="17.25" thickTop="1" thickBot="1">
      <c r="A175" s="109">
        <f t="shared" si="10"/>
        <v>173</v>
      </c>
      <c r="B175" s="147"/>
      <c r="C175" s="148"/>
      <c r="D175" s="147"/>
      <c r="E175" s="147"/>
      <c r="F175" s="108"/>
      <c r="G175" s="108"/>
      <c r="H175" s="137"/>
      <c r="I175" s="148"/>
      <c r="J175" s="148"/>
      <c r="K175" s="147"/>
      <c r="L175" s="107">
        <f t="shared" ca="1" si="11"/>
        <v>125</v>
      </c>
      <c r="M175" s="107">
        <f t="shared" ca="1" si="12"/>
        <v>125</v>
      </c>
    </row>
    <row r="176" spans="1:13" ht="17.25" thickTop="1" thickBot="1">
      <c r="A176" s="109">
        <f t="shared" si="10"/>
        <v>174</v>
      </c>
      <c r="B176" s="147"/>
      <c r="C176" s="148"/>
      <c r="D176" s="147"/>
      <c r="E176" s="147"/>
      <c r="F176" s="108"/>
      <c r="G176" s="108"/>
      <c r="H176" s="137"/>
      <c r="I176" s="148"/>
      <c r="J176" s="148"/>
      <c r="K176" s="147"/>
      <c r="L176" s="107">
        <f t="shared" ca="1" si="11"/>
        <v>125</v>
      </c>
      <c r="M176" s="107">
        <f t="shared" ca="1" si="12"/>
        <v>125</v>
      </c>
    </row>
    <row r="177" spans="1:13" ht="17.25" thickTop="1" thickBot="1">
      <c r="A177" s="109">
        <f t="shared" si="10"/>
        <v>175</v>
      </c>
      <c r="B177" s="147"/>
      <c r="C177" s="148"/>
      <c r="D177" s="147"/>
      <c r="E177" s="147"/>
      <c r="F177" s="108"/>
      <c r="G177" s="108"/>
      <c r="H177" s="137"/>
      <c r="I177" s="148"/>
      <c r="J177" s="148"/>
      <c r="K177" s="147"/>
      <c r="L177" s="107">
        <f t="shared" ca="1" si="11"/>
        <v>125</v>
      </c>
      <c r="M177" s="107">
        <f t="shared" ca="1" si="12"/>
        <v>125</v>
      </c>
    </row>
    <row r="178" spans="1:13" ht="17.25" thickTop="1" thickBot="1">
      <c r="A178" s="109">
        <f t="shared" si="10"/>
        <v>176</v>
      </c>
      <c r="B178" s="147"/>
      <c r="C178" s="148"/>
      <c r="D178" s="147"/>
      <c r="E178" s="147"/>
      <c r="F178" s="108"/>
      <c r="G178" s="108"/>
      <c r="H178" s="137"/>
      <c r="I178" s="148"/>
      <c r="J178" s="148"/>
      <c r="K178" s="147"/>
      <c r="L178" s="107">
        <f t="shared" ca="1" si="11"/>
        <v>125</v>
      </c>
      <c r="M178" s="107">
        <f t="shared" ca="1" si="12"/>
        <v>125</v>
      </c>
    </row>
    <row r="179" spans="1:13" ht="17.25" thickTop="1" thickBot="1">
      <c r="A179" s="109">
        <f t="shared" si="10"/>
        <v>177</v>
      </c>
      <c r="B179" s="147"/>
      <c r="C179" s="148"/>
      <c r="D179" s="147"/>
      <c r="E179" s="147"/>
      <c r="F179" s="108"/>
      <c r="G179" s="108"/>
      <c r="H179" s="137"/>
      <c r="I179" s="148"/>
      <c r="J179" s="148"/>
      <c r="K179" s="147"/>
      <c r="L179" s="107">
        <f t="shared" ca="1" si="11"/>
        <v>125</v>
      </c>
      <c r="M179" s="107">
        <f t="shared" ca="1" si="12"/>
        <v>125</v>
      </c>
    </row>
    <row r="180" spans="1:13" ht="17.25" thickTop="1" thickBot="1">
      <c r="A180" s="109">
        <f t="shared" si="10"/>
        <v>178</v>
      </c>
      <c r="B180" s="147"/>
      <c r="C180" s="148"/>
      <c r="D180" s="147"/>
      <c r="E180" s="147"/>
      <c r="F180" s="108"/>
      <c r="G180" s="108"/>
      <c r="H180" s="137"/>
      <c r="I180" s="148"/>
      <c r="J180" s="148"/>
      <c r="K180" s="147"/>
      <c r="L180" s="107">
        <f t="shared" ca="1" si="11"/>
        <v>125</v>
      </c>
      <c r="M180" s="107">
        <f t="shared" ca="1" si="12"/>
        <v>125</v>
      </c>
    </row>
    <row r="181" spans="1:13" ht="17.25" thickTop="1" thickBot="1">
      <c r="A181" s="109">
        <f t="shared" si="10"/>
        <v>179</v>
      </c>
      <c r="B181" s="147"/>
      <c r="C181" s="148"/>
      <c r="D181" s="147"/>
      <c r="E181" s="147"/>
      <c r="F181" s="108"/>
      <c r="G181" s="108"/>
      <c r="H181" s="137"/>
      <c r="I181" s="148"/>
      <c r="J181" s="148"/>
      <c r="K181" s="147"/>
      <c r="L181" s="107">
        <f t="shared" ca="1" si="11"/>
        <v>125</v>
      </c>
      <c r="M181" s="107">
        <f t="shared" ca="1" si="12"/>
        <v>125</v>
      </c>
    </row>
    <row r="182" spans="1:13" ht="17.25" thickTop="1" thickBot="1">
      <c r="A182" s="109">
        <f t="shared" si="10"/>
        <v>180</v>
      </c>
      <c r="B182" s="147"/>
      <c r="C182" s="148"/>
      <c r="D182" s="147"/>
      <c r="E182" s="147"/>
      <c r="F182" s="108"/>
      <c r="G182" s="108"/>
      <c r="H182" s="137"/>
      <c r="I182" s="148"/>
      <c r="J182" s="148"/>
      <c r="K182" s="147"/>
      <c r="L182" s="107">
        <f t="shared" ca="1" si="11"/>
        <v>125</v>
      </c>
      <c r="M182" s="107">
        <f t="shared" ca="1" si="12"/>
        <v>125</v>
      </c>
    </row>
    <row r="183" spans="1:13" ht="17.25" thickTop="1" thickBot="1">
      <c r="A183" s="109">
        <f t="shared" si="10"/>
        <v>181</v>
      </c>
      <c r="B183" s="147"/>
      <c r="C183" s="148"/>
      <c r="D183" s="147"/>
      <c r="E183" s="147"/>
      <c r="F183" s="108"/>
      <c r="G183" s="108"/>
      <c r="H183" s="137"/>
      <c r="I183" s="148"/>
      <c r="J183" s="148"/>
      <c r="K183" s="147"/>
      <c r="L183" s="107">
        <f t="shared" ca="1" si="11"/>
        <v>125</v>
      </c>
      <c r="M183" s="107">
        <f t="shared" ca="1" si="12"/>
        <v>125</v>
      </c>
    </row>
    <row r="184" spans="1:13" ht="17.25" thickTop="1" thickBot="1">
      <c r="A184" s="109">
        <f t="shared" si="10"/>
        <v>182</v>
      </c>
      <c r="B184" s="147"/>
      <c r="C184" s="148"/>
      <c r="D184" s="147"/>
      <c r="E184" s="147"/>
      <c r="F184" s="108"/>
      <c r="G184" s="108"/>
      <c r="H184" s="137"/>
      <c r="I184" s="148"/>
      <c r="J184" s="148"/>
      <c r="K184" s="147"/>
      <c r="L184" s="107">
        <f t="shared" ca="1" si="11"/>
        <v>125</v>
      </c>
      <c r="M184" s="107">
        <f t="shared" ca="1" si="12"/>
        <v>125</v>
      </c>
    </row>
    <row r="185" spans="1:13" ht="17.25" thickTop="1" thickBot="1">
      <c r="A185" s="109">
        <f t="shared" si="10"/>
        <v>183</v>
      </c>
      <c r="B185" s="147"/>
      <c r="C185" s="148"/>
      <c r="D185" s="147"/>
      <c r="E185" s="147"/>
      <c r="F185" s="108"/>
      <c r="G185" s="108"/>
      <c r="H185" s="137"/>
      <c r="I185" s="148"/>
      <c r="J185" s="148"/>
      <c r="K185" s="147"/>
      <c r="L185" s="107">
        <f t="shared" ca="1" si="11"/>
        <v>125</v>
      </c>
      <c r="M185" s="107">
        <f t="shared" ca="1" si="12"/>
        <v>125</v>
      </c>
    </row>
    <row r="186" spans="1:13" ht="17.25" thickTop="1" thickBot="1">
      <c r="A186" s="109">
        <f t="shared" si="10"/>
        <v>184</v>
      </c>
      <c r="B186" s="147"/>
      <c r="C186" s="148"/>
      <c r="D186" s="147"/>
      <c r="E186" s="147"/>
      <c r="F186" s="108"/>
      <c r="G186" s="108"/>
      <c r="H186" s="137"/>
      <c r="I186" s="148"/>
      <c r="J186" s="148"/>
      <c r="K186" s="147"/>
      <c r="L186" s="107">
        <f t="shared" ca="1" si="11"/>
        <v>125</v>
      </c>
      <c r="M186" s="107">
        <f t="shared" ca="1" si="12"/>
        <v>125</v>
      </c>
    </row>
    <row r="187" spans="1:13" ht="17.25" thickTop="1" thickBot="1">
      <c r="A187" s="109">
        <f t="shared" si="10"/>
        <v>185</v>
      </c>
      <c r="B187" s="147"/>
      <c r="C187" s="148"/>
      <c r="D187" s="147"/>
      <c r="E187" s="147"/>
      <c r="F187" s="108"/>
      <c r="G187" s="108"/>
      <c r="H187" s="137"/>
      <c r="I187" s="148"/>
      <c r="J187" s="148"/>
      <c r="K187" s="147"/>
      <c r="L187" s="107">
        <f t="shared" ca="1" si="11"/>
        <v>125</v>
      </c>
      <c r="M187" s="107">
        <f t="shared" ca="1" si="12"/>
        <v>125</v>
      </c>
    </row>
    <row r="188" spans="1:13" ht="17.25" thickTop="1" thickBot="1">
      <c r="A188" s="109">
        <f t="shared" si="10"/>
        <v>186</v>
      </c>
      <c r="B188" s="147"/>
      <c r="C188" s="148"/>
      <c r="D188" s="147"/>
      <c r="E188" s="147"/>
      <c r="F188" s="108"/>
      <c r="G188" s="108"/>
      <c r="H188" s="137"/>
      <c r="I188" s="148"/>
      <c r="J188" s="148"/>
      <c r="K188" s="147"/>
      <c r="L188" s="107">
        <f t="shared" ca="1" si="11"/>
        <v>125</v>
      </c>
      <c r="M188" s="107">
        <f t="shared" ca="1" si="12"/>
        <v>125</v>
      </c>
    </row>
    <row r="189" spans="1:13" ht="17.25" thickTop="1" thickBot="1">
      <c r="A189" s="109">
        <f t="shared" si="10"/>
        <v>187</v>
      </c>
      <c r="B189" s="147"/>
      <c r="C189" s="148"/>
      <c r="D189" s="147"/>
      <c r="E189" s="147"/>
      <c r="F189" s="108"/>
      <c r="G189" s="108"/>
      <c r="H189" s="137"/>
      <c r="I189" s="148"/>
      <c r="J189" s="148"/>
      <c r="K189" s="147"/>
      <c r="L189" s="107">
        <f t="shared" ca="1" si="11"/>
        <v>125</v>
      </c>
      <c r="M189" s="107">
        <f t="shared" ca="1" si="12"/>
        <v>125</v>
      </c>
    </row>
    <row r="190" spans="1:13" ht="17.25" thickTop="1" thickBot="1">
      <c r="A190" s="109">
        <f t="shared" si="10"/>
        <v>188</v>
      </c>
      <c r="B190" s="147"/>
      <c r="C190" s="148"/>
      <c r="D190" s="147"/>
      <c r="E190" s="147"/>
      <c r="F190" s="108"/>
      <c r="G190" s="108"/>
      <c r="H190" s="137"/>
      <c r="I190" s="148"/>
      <c r="J190" s="148"/>
      <c r="K190" s="147"/>
      <c r="L190" s="107">
        <f t="shared" ca="1" si="11"/>
        <v>125</v>
      </c>
      <c r="M190" s="107">
        <f t="shared" ca="1" si="12"/>
        <v>125</v>
      </c>
    </row>
    <row r="191" spans="1:13" ht="17.25" thickTop="1" thickBot="1">
      <c r="A191" s="109">
        <f t="shared" si="10"/>
        <v>189</v>
      </c>
      <c r="B191" s="147"/>
      <c r="C191" s="148"/>
      <c r="D191" s="147"/>
      <c r="E191" s="147"/>
      <c r="F191" s="108"/>
      <c r="G191" s="108"/>
      <c r="H191" s="137"/>
      <c r="I191" s="148"/>
      <c r="J191" s="148"/>
      <c r="K191" s="147"/>
      <c r="L191" s="107">
        <f t="shared" ca="1" si="11"/>
        <v>125</v>
      </c>
      <c r="M191" s="107">
        <f t="shared" ca="1" si="12"/>
        <v>125</v>
      </c>
    </row>
    <row r="192" spans="1:13" ht="17.25" thickTop="1" thickBot="1">
      <c r="A192" s="109">
        <f t="shared" si="10"/>
        <v>190</v>
      </c>
      <c r="B192" s="147"/>
      <c r="C192" s="148"/>
      <c r="D192" s="147"/>
      <c r="E192" s="147"/>
      <c r="F192" s="108"/>
      <c r="G192" s="108"/>
      <c r="H192" s="137"/>
      <c r="I192" s="148"/>
      <c r="J192" s="148"/>
      <c r="K192" s="147"/>
      <c r="L192" s="107">
        <f t="shared" ca="1" si="11"/>
        <v>125</v>
      </c>
      <c r="M192" s="107">
        <f t="shared" ca="1" si="12"/>
        <v>125</v>
      </c>
    </row>
    <row r="193" spans="1:13" ht="17.25" thickTop="1" thickBot="1">
      <c r="A193" s="109">
        <f t="shared" si="10"/>
        <v>191</v>
      </c>
      <c r="B193" s="147"/>
      <c r="C193" s="148"/>
      <c r="D193" s="147"/>
      <c r="E193" s="147"/>
      <c r="F193" s="108"/>
      <c r="G193" s="108"/>
      <c r="H193" s="137"/>
      <c r="I193" s="148"/>
      <c r="J193" s="148"/>
      <c r="K193" s="147"/>
      <c r="L193" s="107">
        <f t="shared" ca="1" si="11"/>
        <v>125</v>
      </c>
      <c r="M193" s="107">
        <f t="shared" ca="1" si="12"/>
        <v>125</v>
      </c>
    </row>
    <row r="194" spans="1:13" ht="17.25" thickTop="1" thickBot="1">
      <c r="A194" s="109">
        <f t="shared" si="10"/>
        <v>192</v>
      </c>
      <c r="B194" s="147"/>
      <c r="C194" s="148"/>
      <c r="D194" s="147"/>
      <c r="E194" s="147"/>
      <c r="F194" s="108"/>
      <c r="G194" s="108"/>
      <c r="H194" s="137"/>
      <c r="I194" s="148"/>
      <c r="J194" s="148"/>
      <c r="K194" s="147"/>
      <c r="L194" s="107">
        <f t="shared" ca="1" si="11"/>
        <v>125</v>
      </c>
      <c r="M194" s="107">
        <f t="shared" ca="1" si="12"/>
        <v>125</v>
      </c>
    </row>
    <row r="195" spans="1:13" ht="17.25" thickTop="1" thickBot="1">
      <c r="A195" s="109">
        <f t="shared" si="10"/>
        <v>193</v>
      </c>
      <c r="B195" s="147"/>
      <c r="C195" s="148"/>
      <c r="D195" s="147"/>
      <c r="E195" s="147"/>
      <c r="F195" s="108"/>
      <c r="G195" s="108"/>
      <c r="H195" s="137"/>
      <c r="I195" s="148"/>
      <c r="J195" s="148"/>
      <c r="K195" s="147"/>
      <c r="L195" s="107">
        <f t="shared" ca="1" si="11"/>
        <v>125</v>
      </c>
      <c r="M195" s="107">
        <f t="shared" ca="1" si="12"/>
        <v>125</v>
      </c>
    </row>
    <row r="196" spans="1:13" ht="17.25" thickTop="1" thickBot="1">
      <c r="A196" s="109">
        <f t="shared" si="10"/>
        <v>194</v>
      </c>
      <c r="B196" s="147"/>
      <c r="C196" s="148"/>
      <c r="D196" s="147"/>
      <c r="E196" s="147"/>
      <c r="F196" s="108"/>
      <c r="G196" s="108"/>
      <c r="H196" s="137"/>
      <c r="I196" s="148"/>
      <c r="J196" s="148"/>
      <c r="K196" s="147"/>
      <c r="L196" s="107">
        <f t="shared" ca="1" si="11"/>
        <v>125</v>
      </c>
      <c r="M196" s="107">
        <f t="shared" ca="1" si="12"/>
        <v>125</v>
      </c>
    </row>
    <row r="197" spans="1:13" ht="17.25" thickTop="1" thickBot="1">
      <c r="A197" s="109">
        <f t="shared" ref="A197:A260" si="13">SUM(A196+1)</f>
        <v>195</v>
      </c>
      <c r="B197" s="147"/>
      <c r="C197" s="148"/>
      <c r="D197" s="147"/>
      <c r="E197" s="147"/>
      <c r="F197" s="108"/>
      <c r="G197" s="108"/>
      <c r="H197" s="137"/>
      <c r="I197" s="148"/>
      <c r="J197" s="148"/>
      <c r="K197" s="147"/>
      <c r="L197" s="107">
        <f t="shared" ref="L197:L260" ca="1" si="14">INT((YEARFRAC(I197,TODAY())))</f>
        <v>125</v>
      </c>
      <c r="M197" s="107">
        <f t="shared" ref="M197:M260" ca="1" si="15">INT((YEARFRAC(C197,TODAY())))</f>
        <v>125</v>
      </c>
    </row>
    <row r="198" spans="1:13" ht="17.25" thickTop="1" thickBot="1">
      <c r="A198" s="109">
        <f t="shared" si="13"/>
        <v>196</v>
      </c>
      <c r="B198" s="147"/>
      <c r="C198" s="148"/>
      <c r="D198" s="147"/>
      <c r="E198" s="147"/>
      <c r="F198" s="108"/>
      <c r="G198" s="108"/>
      <c r="H198" s="137"/>
      <c r="I198" s="148"/>
      <c r="J198" s="148"/>
      <c r="K198" s="147"/>
      <c r="L198" s="107">
        <f t="shared" ca="1" si="14"/>
        <v>125</v>
      </c>
      <c r="M198" s="107">
        <f t="shared" ca="1" si="15"/>
        <v>125</v>
      </c>
    </row>
    <row r="199" spans="1:13" ht="17.25" thickTop="1" thickBot="1">
      <c r="A199" s="109">
        <f t="shared" si="13"/>
        <v>197</v>
      </c>
      <c r="B199" s="147"/>
      <c r="C199" s="148"/>
      <c r="D199" s="147"/>
      <c r="E199" s="147"/>
      <c r="F199" s="108"/>
      <c r="G199" s="108"/>
      <c r="H199" s="137"/>
      <c r="I199" s="148"/>
      <c r="J199" s="148"/>
      <c r="K199" s="147"/>
      <c r="L199" s="107">
        <f t="shared" ca="1" si="14"/>
        <v>125</v>
      </c>
      <c r="M199" s="107">
        <f t="shared" ca="1" si="15"/>
        <v>125</v>
      </c>
    </row>
    <row r="200" spans="1:13" ht="17.25" thickTop="1" thickBot="1">
      <c r="A200" s="109">
        <f t="shared" si="13"/>
        <v>198</v>
      </c>
      <c r="B200" s="147"/>
      <c r="C200" s="148"/>
      <c r="D200" s="147"/>
      <c r="E200" s="147"/>
      <c r="F200" s="108"/>
      <c r="G200" s="108"/>
      <c r="H200" s="137"/>
      <c r="I200" s="148"/>
      <c r="J200" s="148"/>
      <c r="K200" s="147"/>
      <c r="L200" s="107">
        <f t="shared" ca="1" si="14"/>
        <v>125</v>
      </c>
      <c r="M200" s="107">
        <f t="shared" ca="1" si="15"/>
        <v>125</v>
      </c>
    </row>
    <row r="201" spans="1:13" ht="17.25" thickTop="1" thickBot="1">
      <c r="A201" s="109">
        <f t="shared" si="13"/>
        <v>199</v>
      </c>
      <c r="B201" s="147"/>
      <c r="C201" s="148"/>
      <c r="D201" s="147"/>
      <c r="E201" s="147"/>
      <c r="F201" s="108"/>
      <c r="G201" s="108"/>
      <c r="H201" s="137"/>
      <c r="I201" s="148"/>
      <c r="J201" s="148"/>
      <c r="K201" s="147"/>
      <c r="L201" s="107">
        <f t="shared" ca="1" si="14"/>
        <v>125</v>
      </c>
      <c r="M201" s="107">
        <f t="shared" ca="1" si="15"/>
        <v>125</v>
      </c>
    </row>
    <row r="202" spans="1:13" ht="17.25" thickTop="1" thickBot="1">
      <c r="A202" s="109">
        <f t="shared" si="13"/>
        <v>200</v>
      </c>
      <c r="B202" s="147"/>
      <c r="C202" s="148"/>
      <c r="D202" s="147"/>
      <c r="E202" s="147"/>
      <c r="F202" s="108"/>
      <c r="G202" s="108"/>
      <c r="H202" s="137"/>
      <c r="I202" s="148"/>
      <c r="J202" s="148"/>
      <c r="K202" s="147"/>
      <c r="L202" s="107">
        <f t="shared" ca="1" si="14"/>
        <v>125</v>
      </c>
      <c r="M202" s="107">
        <f t="shared" ca="1" si="15"/>
        <v>125</v>
      </c>
    </row>
    <row r="203" spans="1:13" ht="17.25" thickTop="1" thickBot="1">
      <c r="A203" s="109">
        <f t="shared" si="13"/>
        <v>201</v>
      </c>
      <c r="B203" s="147"/>
      <c r="C203" s="148"/>
      <c r="D203" s="147"/>
      <c r="E203" s="147"/>
      <c r="F203" s="108"/>
      <c r="G203" s="108"/>
      <c r="H203" s="137"/>
      <c r="I203" s="148"/>
      <c r="J203" s="148"/>
      <c r="K203" s="147"/>
      <c r="L203" s="107">
        <f t="shared" ca="1" si="14"/>
        <v>125</v>
      </c>
      <c r="M203" s="107">
        <f t="shared" ca="1" si="15"/>
        <v>125</v>
      </c>
    </row>
    <row r="204" spans="1:13" ht="17.25" thickTop="1" thickBot="1">
      <c r="A204" s="109">
        <f t="shared" si="13"/>
        <v>202</v>
      </c>
      <c r="B204" s="147"/>
      <c r="C204" s="148"/>
      <c r="D204" s="147"/>
      <c r="E204" s="147"/>
      <c r="F204" s="108"/>
      <c r="G204" s="108"/>
      <c r="H204" s="137"/>
      <c r="I204" s="148"/>
      <c r="J204" s="148"/>
      <c r="K204" s="147"/>
      <c r="L204" s="107">
        <f t="shared" ca="1" si="14"/>
        <v>125</v>
      </c>
      <c r="M204" s="107">
        <f t="shared" ca="1" si="15"/>
        <v>125</v>
      </c>
    </row>
    <row r="205" spans="1:13" ht="17.25" thickTop="1" thickBot="1">
      <c r="A205" s="109">
        <f t="shared" si="13"/>
        <v>203</v>
      </c>
      <c r="B205" s="147"/>
      <c r="C205" s="148"/>
      <c r="D205" s="147"/>
      <c r="E205" s="147"/>
      <c r="F205" s="108"/>
      <c r="G205" s="108"/>
      <c r="H205" s="137"/>
      <c r="I205" s="148"/>
      <c r="J205" s="148"/>
      <c r="K205" s="147"/>
      <c r="L205" s="107">
        <f t="shared" ca="1" si="14"/>
        <v>125</v>
      </c>
      <c r="M205" s="107">
        <f t="shared" ca="1" si="15"/>
        <v>125</v>
      </c>
    </row>
    <row r="206" spans="1:13" ht="17.25" thickTop="1" thickBot="1">
      <c r="A206" s="109">
        <f t="shared" si="13"/>
        <v>204</v>
      </c>
      <c r="B206" s="147"/>
      <c r="C206" s="148"/>
      <c r="D206" s="147"/>
      <c r="E206" s="147"/>
      <c r="F206" s="108"/>
      <c r="G206" s="108"/>
      <c r="H206" s="137"/>
      <c r="I206" s="148"/>
      <c r="J206" s="148"/>
      <c r="K206" s="147"/>
      <c r="L206" s="107">
        <f t="shared" ca="1" si="14"/>
        <v>125</v>
      </c>
      <c r="M206" s="107">
        <f t="shared" ca="1" si="15"/>
        <v>125</v>
      </c>
    </row>
    <row r="207" spans="1:13" ht="17.25" thickTop="1" thickBot="1">
      <c r="A207" s="109">
        <f t="shared" si="13"/>
        <v>205</v>
      </c>
      <c r="B207" s="147"/>
      <c r="C207" s="148"/>
      <c r="D207" s="147"/>
      <c r="E207" s="147"/>
      <c r="F207" s="108"/>
      <c r="G207" s="108"/>
      <c r="H207" s="137"/>
      <c r="I207" s="148"/>
      <c r="J207" s="148"/>
      <c r="K207" s="147"/>
      <c r="L207" s="107">
        <f t="shared" ca="1" si="14"/>
        <v>125</v>
      </c>
      <c r="M207" s="107">
        <f t="shared" ca="1" si="15"/>
        <v>125</v>
      </c>
    </row>
    <row r="208" spans="1:13" ht="17.25" thickTop="1" thickBot="1">
      <c r="A208" s="109">
        <f t="shared" si="13"/>
        <v>206</v>
      </c>
      <c r="B208" s="147"/>
      <c r="C208" s="148"/>
      <c r="D208" s="147"/>
      <c r="E208" s="147"/>
      <c r="F208" s="108"/>
      <c r="G208" s="108"/>
      <c r="H208" s="137"/>
      <c r="I208" s="148"/>
      <c r="J208" s="148"/>
      <c r="K208" s="147"/>
      <c r="L208" s="107">
        <f t="shared" ca="1" si="14"/>
        <v>125</v>
      </c>
      <c r="M208" s="107">
        <f t="shared" ca="1" si="15"/>
        <v>125</v>
      </c>
    </row>
    <row r="209" spans="1:13" ht="17.25" thickTop="1" thickBot="1">
      <c r="A209" s="109">
        <f t="shared" si="13"/>
        <v>207</v>
      </c>
      <c r="B209" s="147"/>
      <c r="C209" s="148"/>
      <c r="D209" s="147"/>
      <c r="E209" s="147"/>
      <c r="F209" s="108"/>
      <c r="G209" s="108"/>
      <c r="H209" s="137"/>
      <c r="I209" s="148"/>
      <c r="J209" s="148"/>
      <c r="K209" s="147"/>
      <c r="L209" s="107">
        <f t="shared" ca="1" si="14"/>
        <v>125</v>
      </c>
      <c r="M209" s="107">
        <f t="shared" ca="1" si="15"/>
        <v>125</v>
      </c>
    </row>
    <row r="210" spans="1:13" ht="17.25" thickTop="1" thickBot="1">
      <c r="A210" s="109">
        <f t="shared" si="13"/>
        <v>208</v>
      </c>
      <c r="B210" s="147"/>
      <c r="C210" s="148"/>
      <c r="D210" s="147"/>
      <c r="E210" s="147"/>
      <c r="F210" s="108"/>
      <c r="G210" s="108"/>
      <c r="H210" s="137"/>
      <c r="I210" s="148"/>
      <c r="J210" s="148"/>
      <c r="K210" s="147"/>
      <c r="L210" s="107">
        <f t="shared" ca="1" si="14"/>
        <v>125</v>
      </c>
      <c r="M210" s="107">
        <f t="shared" ca="1" si="15"/>
        <v>125</v>
      </c>
    </row>
    <row r="211" spans="1:13" ht="17.25" thickTop="1" thickBot="1">
      <c r="A211" s="109">
        <f t="shared" si="13"/>
        <v>209</v>
      </c>
      <c r="B211" s="147"/>
      <c r="C211" s="148"/>
      <c r="D211" s="147"/>
      <c r="E211" s="147"/>
      <c r="F211" s="108"/>
      <c r="G211" s="108"/>
      <c r="H211" s="137"/>
      <c r="I211" s="148"/>
      <c r="J211" s="148"/>
      <c r="K211" s="147"/>
      <c r="L211" s="107">
        <f t="shared" ca="1" si="14"/>
        <v>125</v>
      </c>
      <c r="M211" s="107">
        <f t="shared" ca="1" si="15"/>
        <v>125</v>
      </c>
    </row>
    <row r="212" spans="1:13" ht="17.25" thickTop="1" thickBot="1">
      <c r="A212" s="109">
        <f t="shared" si="13"/>
        <v>210</v>
      </c>
      <c r="B212" s="147"/>
      <c r="C212" s="148"/>
      <c r="D212" s="147"/>
      <c r="E212" s="147"/>
      <c r="F212" s="108"/>
      <c r="G212" s="108"/>
      <c r="H212" s="137"/>
      <c r="I212" s="148"/>
      <c r="J212" s="148"/>
      <c r="K212" s="147"/>
      <c r="L212" s="107">
        <f t="shared" ca="1" si="14"/>
        <v>125</v>
      </c>
      <c r="M212" s="107">
        <f t="shared" ca="1" si="15"/>
        <v>125</v>
      </c>
    </row>
    <row r="213" spans="1:13" ht="17.25" thickTop="1" thickBot="1">
      <c r="A213" s="109">
        <f t="shared" si="13"/>
        <v>211</v>
      </c>
      <c r="B213" s="147"/>
      <c r="C213" s="148"/>
      <c r="D213" s="147"/>
      <c r="E213" s="147"/>
      <c r="F213" s="108"/>
      <c r="G213" s="108"/>
      <c r="H213" s="137"/>
      <c r="I213" s="148"/>
      <c r="J213" s="148"/>
      <c r="K213" s="147"/>
      <c r="L213" s="107">
        <f t="shared" ca="1" si="14"/>
        <v>125</v>
      </c>
      <c r="M213" s="107">
        <f t="shared" ca="1" si="15"/>
        <v>125</v>
      </c>
    </row>
    <row r="214" spans="1:13" ht="17.25" thickTop="1" thickBot="1">
      <c r="A214" s="109">
        <f t="shared" si="13"/>
        <v>212</v>
      </c>
      <c r="B214" s="147"/>
      <c r="C214" s="148"/>
      <c r="D214" s="147"/>
      <c r="E214" s="147"/>
      <c r="F214" s="108"/>
      <c r="G214" s="108"/>
      <c r="H214" s="137"/>
      <c r="I214" s="148"/>
      <c r="J214" s="148"/>
      <c r="K214" s="147"/>
      <c r="L214" s="107">
        <f t="shared" ca="1" si="14"/>
        <v>125</v>
      </c>
      <c r="M214" s="107">
        <f t="shared" ca="1" si="15"/>
        <v>125</v>
      </c>
    </row>
    <row r="215" spans="1:13" ht="17.25" thickTop="1" thickBot="1">
      <c r="A215" s="109">
        <f t="shared" si="13"/>
        <v>213</v>
      </c>
      <c r="B215" s="147"/>
      <c r="C215" s="148"/>
      <c r="D215" s="147"/>
      <c r="E215" s="147"/>
      <c r="F215" s="108"/>
      <c r="G215" s="108"/>
      <c r="H215" s="137"/>
      <c r="I215" s="148"/>
      <c r="J215" s="148"/>
      <c r="K215" s="147"/>
      <c r="L215" s="107">
        <f t="shared" ca="1" si="14"/>
        <v>125</v>
      </c>
      <c r="M215" s="107">
        <f t="shared" ca="1" si="15"/>
        <v>125</v>
      </c>
    </row>
    <row r="216" spans="1:13" ht="17.25" thickTop="1" thickBot="1">
      <c r="A216" s="109">
        <f t="shared" si="13"/>
        <v>214</v>
      </c>
      <c r="B216" s="147"/>
      <c r="C216" s="148"/>
      <c r="D216" s="147"/>
      <c r="E216" s="147"/>
      <c r="F216" s="108"/>
      <c r="G216" s="108"/>
      <c r="H216" s="137"/>
      <c r="I216" s="148"/>
      <c r="J216" s="148"/>
      <c r="K216" s="147"/>
      <c r="L216" s="107">
        <f t="shared" ca="1" si="14"/>
        <v>125</v>
      </c>
      <c r="M216" s="107">
        <f t="shared" ca="1" si="15"/>
        <v>125</v>
      </c>
    </row>
    <row r="217" spans="1:13" ht="17.25" thickTop="1" thickBot="1">
      <c r="A217" s="109">
        <f t="shared" si="13"/>
        <v>215</v>
      </c>
      <c r="B217" s="147"/>
      <c r="C217" s="148"/>
      <c r="D217" s="147"/>
      <c r="E217" s="147"/>
      <c r="F217" s="108"/>
      <c r="G217" s="108"/>
      <c r="H217" s="137"/>
      <c r="I217" s="148"/>
      <c r="J217" s="148"/>
      <c r="K217" s="147"/>
      <c r="L217" s="107">
        <f t="shared" ca="1" si="14"/>
        <v>125</v>
      </c>
      <c r="M217" s="107">
        <f t="shared" ca="1" si="15"/>
        <v>125</v>
      </c>
    </row>
    <row r="218" spans="1:13" ht="17.25" thickTop="1" thickBot="1">
      <c r="A218" s="109">
        <f t="shared" si="13"/>
        <v>216</v>
      </c>
      <c r="B218" s="147"/>
      <c r="C218" s="148"/>
      <c r="D218" s="147"/>
      <c r="E218" s="147"/>
      <c r="F218" s="108"/>
      <c r="G218" s="108"/>
      <c r="H218" s="137"/>
      <c r="I218" s="148"/>
      <c r="J218" s="148"/>
      <c r="K218" s="147"/>
      <c r="L218" s="107">
        <f t="shared" ca="1" si="14"/>
        <v>125</v>
      </c>
      <c r="M218" s="107">
        <f t="shared" ca="1" si="15"/>
        <v>125</v>
      </c>
    </row>
    <row r="219" spans="1:13" ht="17.25" thickTop="1" thickBot="1">
      <c r="A219" s="109">
        <f t="shared" si="13"/>
        <v>217</v>
      </c>
      <c r="B219" s="147"/>
      <c r="C219" s="148"/>
      <c r="D219" s="147"/>
      <c r="E219" s="147"/>
      <c r="F219" s="108"/>
      <c r="G219" s="108"/>
      <c r="H219" s="137"/>
      <c r="I219" s="148"/>
      <c r="J219" s="148"/>
      <c r="K219" s="147"/>
      <c r="L219" s="107">
        <f t="shared" ca="1" si="14"/>
        <v>125</v>
      </c>
      <c r="M219" s="107">
        <f t="shared" ca="1" si="15"/>
        <v>125</v>
      </c>
    </row>
    <row r="220" spans="1:13" ht="17.25" thickTop="1" thickBot="1">
      <c r="A220" s="109">
        <f t="shared" si="13"/>
        <v>218</v>
      </c>
      <c r="B220" s="147"/>
      <c r="C220" s="148"/>
      <c r="D220" s="147"/>
      <c r="E220" s="147"/>
      <c r="F220" s="108"/>
      <c r="G220" s="108"/>
      <c r="H220" s="137"/>
      <c r="I220" s="148"/>
      <c r="J220" s="148"/>
      <c r="K220" s="147"/>
      <c r="L220" s="107">
        <f t="shared" ca="1" si="14"/>
        <v>125</v>
      </c>
      <c r="M220" s="107">
        <f t="shared" ca="1" si="15"/>
        <v>125</v>
      </c>
    </row>
    <row r="221" spans="1:13" ht="17.25" thickTop="1" thickBot="1">
      <c r="A221" s="109">
        <f t="shared" si="13"/>
        <v>219</v>
      </c>
      <c r="B221" s="147"/>
      <c r="C221" s="148"/>
      <c r="D221" s="147"/>
      <c r="E221" s="147"/>
      <c r="F221" s="108"/>
      <c r="G221" s="108"/>
      <c r="H221" s="137"/>
      <c r="I221" s="148"/>
      <c r="J221" s="148"/>
      <c r="K221" s="147"/>
      <c r="L221" s="107">
        <f t="shared" ca="1" si="14"/>
        <v>125</v>
      </c>
      <c r="M221" s="107">
        <f t="shared" ca="1" si="15"/>
        <v>125</v>
      </c>
    </row>
    <row r="222" spans="1:13" ht="17.25" thickTop="1" thickBot="1">
      <c r="A222" s="109">
        <f t="shared" si="13"/>
        <v>220</v>
      </c>
      <c r="B222" s="147"/>
      <c r="C222" s="148"/>
      <c r="D222" s="147"/>
      <c r="E222" s="147"/>
      <c r="F222" s="108"/>
      <c r="G222" s="108"/>
      <c r="H222" s="137"/>
      <c r="I222" s="148"/>
      <c r="J222" s="148"/>
      <c r="K222" s="147"/>
      <c r="L222" s="107">
        <f t="shared" ca="1" si="14"/>
        <v>125</v>
      </c>
      <c r="M222" s="107">
        <f t="shared" ca="1" si="15"/>
        <v>125</v>
      </c>
    </row>
    <row r="223" spans="1:13" ht="17.25" thickTop="1" thickBot="1">
      <c r="A223" s="109">
        <f t="shared" si="13"/>
        <v>221</v>
      </c>
      <c r="B223" s="147"/>
      <c r="C223" s="148"/>
      <c r="D223" s="147"/>
      <c r="E223" s="147"/>
      <c r="F223" s="108"/>
      <c r="G223" s="108"/>
      <c r="H223" s="137"/>
      <c r="I223" s="148"/>
      <c r="J223" s="148"/>
      <c r="K223" s="147"/>
      <c r="L223" s="107">
        <f t="shared" ca="1" si="14"/>
        <v>125</v>
      </c>
      <c r="M223" s="107">
        <f t="shared" ca="1" si="15"/>
        <v>125</v>
      </c>
    </row>
    <row r="224" spans="1:13" ht="17.25" thickTop="1" thickBot="1">
      <c r="A224" s="109">
        <f t="shared" si="13"/>
        <v>222</v>
      </c>
      <c r="B224" s="147"/>
      <c r="C224" s="148"/>
      <c r="D224" s="147"/>
      <c r="E224" s="147"/>
      <c r="F224" s="108"/>
      <c r="G224" s="108"/>
      <c r="H224" s="137"/>
      <c r="I224" s="148"/>
      <c r="J224" s="148"/>
      <c r="K224" s="147"/>
      <c r="L224" s="107">
        <f t="shared" ca="1" si="14"/>
        <v>125</v>
      </c>
      <c r="M224" s="107">
        <f t="shared" ca="1" si="15"/>
        <v>125</v>
      </c>
    </row>
    <row r="225" spans="1:13" ht="17.25" thickTop="1" thickBot="1">
      <c r="A225" s="109">
        <f t="shared" si="13"/>
        <v>223</v>
      </c>
      <c r="B225" s="147"/>
      <c r="C225" s="148"/>
      <c r="D225" s="147"/>
      <c r="E225" s="147"/>
      <c r="F225" s="108"/>
      <c r="G225" s="108"/>
      <c r="H225" s="137"/>
      <c r="I225" s="148"/>
      <c r="J225" s="148"/>
      <c r="K225" s="147"/>
      <c r="L225" s="107">
        <f t="shared" ca="1" si="14"/>
        <v>125</v>
      </c>
      <c r="M225" s="107">
        <f t="shared" ca="1" si="15"/>
        <v>125</v>
      </c>
    </row>
    <row r="226" spans="1:13" ht="17.25" thickTop="1" thickBot="1">
      <c r="A226" s="109">
        <f t="shared" si="13"/>
        <v>224</v>
      </c>
      <c r="B226" s="147"/>
      <c r="C226" s="148"/>
      <c r="D226" s="147"/>
      <c r="E226" s="147"/>
      <c r="F226" s="108"/>
      <c r="G226" s="108"/>
      <c r="H226" s="137"/>
      <c r="I226" s="148"/>
      <c r="J226" s="148"/>
      <c r="K226" s="147"/>
      <c r="L226" s="107">
        <f t="shared" ca="1" si="14"/>
        <v>125</v>
      </c>
      <c r="M226" s="107">
        <f t="shared" ca="1" si="15"/>
        <v>125</v>
      </c>
    </row>
    <row r="227" spans="1:13" ht="17.25" thickTop="1" thickBot="1">
      <c r="A227" s="109">
        <f t="shared" si="13"/>
        <v>225</v>
      </c>
      <c r="B227" s="147"/>
      <c r="C227" s="148"/>
      <c r="D227" s="147"/>
      <c r="E227" s="147"/>
      <c r="F227" s="108"/>
      <c r="G227" s="108"/>
      <c r="H227" s="137"/>
      <c r="I227" s="148"/>
      <c r="J227" s="148"/>
      <c r="K227" s="147"/>
      <c r="L227" s="107">
        <f t="shared" ca="1" si="14"/>
        <v>125</v>
      </c>
      <c r="M227" s="107">
        <f t="shared" ca="1" si="15"/>
        <v>125</v>
      </c>
    </row>
    <row r="228" spans="1:13" ht="17.25" thickTop="1" thickBot="1">
      <c r="A228" s="109">
        <f t="shared" si="13"/>
        <v>226</v>
      </c>
      <c r="B228" s="147"/>
      <c r="C228" s="148"/>
      <c r="D228" s="147"/>
      <c r="E228" s="147"/>
      <c r="F228" s="108"/>
      <c r="G228" s="108"/>
      <c r="H228" s="137"/>
      <c r="I228" s="148"/>
      <c r="J228" s="148"/>
      <c r="K228" s="147"/>
      <c r="L228" s="107">
        <f t="shared" ca="1" si="14"/>
        <v>125</v>
      </c>
      <c r="M228" s="107">
        <f t="shared" ca="1" si="15"/>
        <v>125</v>
      </c>
    </row>
    <row r="229" spans="1:13" ht="17.25" thickTop="1" thickBot="1">
      <c r="A229" s="109">
        <f t="shared" si="13"/>
        <v>227</v>
      </c>
      <c r="B229" s="147"/>
      <c r="C229" s="148"/>
      <c r="D229" s="147"/>
      <c r="E229" s="147"/>
      <c r="F229" s="108"/>
      <c r="G229" s="108"/>
      <c r="H229" s="137"/>
      <c r="I229" s="148"/>
      <c r="J229" s="148"/>
      <c r="K229" s="147"/>
      <c r="L229" s="107">
        <f t="shared" ca="1" si="14"/>
        <v>125</v>
      </c>
      <c r="M229" s="107">
        <f t="shared" ca="1" si="15"/>
        <v>125</v>
      </c>
    </row>
    <row r="230" spans="1:13" ht="17.25" thickTop="1" thickBot="1">
      <c r="A230" s="109">
        <f t="shared" si="13"/>
        <v>228</v>
      </c>
      <c r="B230" s="147"/>
      <c r="C230" s="148"/>
      <c r="D230" s="147"/>
      <c r="E230" s="147"/>
      <c r="F230" s="108"/>
      <c r="G230" s="108"/>
      <c r="H230" s="137"/>
      <c r="I230" s="148"/>
      <c r="J230" s="148"/>
      <c r="K230" s="147"/>
      <c r="L230" s="107">
        <f t="shared" ca="1" si="14"/>
        <v>125</v>
      </c>
      <c r="M230" s="107">
        <f t="shared" ca="1" si="15"/>
        <v>125</v>
      </c>
    </row>
    <row r="231" spans="1:13" ht="17.25" thickTop="1" thickBot="1">
      <c r="A231" s="109">
        <f t="shared" si="13"/>
        <v>229</v>
      </c>
      <c r="B231" s="147"/>
      <c r="C231" s="148"/>
      <c r="D231" s="147"/>
      <c r="E231" s="147"/>
      <c r="F231" s="108"/>
      <c r="G231" s="108"/>
      <c r="H231" s="137"/>
      <c r="I231" s="148"/>
      <c r="J231" s="148"/>
      <c r="K231" s="147"/>
      <c r="L231" s="107">
        <f t="shared" ca="1" si="14"/>
        <v>125</v>
      </c>
      <c r="M231" s="107">
        <f t="shared" ca="1" si="15"/>
        <v>125</v>
      </c>
    </row>
    <row r="232" spans="1:13" ht="17.25" thickTop="1" thickBot="1">
      <c r="A232" s="109">
        <f t="shared" si="13"/>
        <v>230</v>
      </c>
      <c r="B232" s="147"/>
      <c r="C232" s="148"/>
      <c r="D232" s="147"/>
      <c r="E232" s="147"/>
      <c r="F232" s="108"/>
      <c r="G232" s="108"/>
      <c r="H232" s="137"/>
      <c r="I232" s="148"/>
      <c r="J232" s="148"/>
      <c r="K232" s="147"/>
      <c r="L232" s="107">
        <f t="shared" ca="1" si="14"/>
        <v>125</v>
      </c>
      <c r="M232" s="107">
        <f t="shared" ca="1" si="15"/>
        <v>125</v>
      </c>
    </row>
    <row r="233" spans="1:13" ht="17.25" thickTop="1" thickBot="1">
      <c r="A233" s="109">
        <f t="shared" si="13"/>
        <v>231</v>
      </c>
      <c r="B233" s="147"/>
      <c r="C233" s="148"/>
      <c r="D233" s="147"/>
      <c r="E233" s="147"/>
      <c r="F233" s="108"/>
      <c r="G233" s="108"/>
      <c r="H233" s="137"/>
      <c r="I233" s="148"/>
      <c r="J233" s="148"/>
      <c r="K233" s="147"/>
      <c r="L233" s="107">
        <f t="shared" ca="1" si="14"/>
        <v>125</v>
      </c>
      <c r="M233" s="107">
        <f t="shared" ca="1" si="15"/>
        <v>125</v>
      </c>
    </row>
    <row r="234" spans="1:13" ht="17.25" thickTop="1" thickBot="1">
      <c r="A234" s="109">
        <f t="shared" si="13"/>
        <v>232</v>
      </c>
      <c r="B234" s="147"/>
      <c r="C234" s="148"/>
      <c r="D234" s="147"/>
      <c r="E234" s="147"/>
      <c r="F234" s="108"/>
      <c r="G234" s="108"/>
      <c r="H234" s="137"/>
      <c r="I234" s="148"/>
      <c r="J234" s="148"/>
      <c r="K234" s="147"/>
      <c r="L234" s="107">
        <f t="shared" ca="1" si="14"/>
        <v>125</v>
      </c>
      <c r="M234" s="107">
        <f t="shared" ca="1" si="15"/>
        <v>125</v>
      </c>
    </row>
    <row r="235" spans="1:13" ht="17.25" thickTop="1" thickBot="1">
      <c r="A235" s="109">
        <f t="shared" si="13"/>
        <v>233</v>
      </c>
      <c r="B235" s="147"/>
      <c r="C235" s="148"/>
      <c r="D235" s="147"/>
      <c r="E235" s="147"/>
      <c r="F235" s="108"/>
      <c r="G235" s="108"/>
      <c r="H235" s="137"/>
      <c r="I235" s="148"/>
      <c r="J235" s="148"/>
      <c r="K235" s="147"/>
      <c r="L235" s="107">
        <f t="shared" ca="1" si="14"/>
        <v>125</v>
      </c>
      <c r="M235" s="107">
        <f t="shared" ca="1" si="15"/>
        <v>125</v>
      </c>
    </row>
    <row r="236" spans="1:13" ht="17.25" thickTop="1" thickBot="1">
      <c r="A236" s="109">
        <f t="shared" si="13"/>
        <v>234</v>
      </c>
      <c r="B236" s="147"/>
      <c r="C236" s="148"/>
      <c r="D236" s="147"/>
      <c r="E236" s="147"/>
      <c r="F236" s="108"/>
      <c r="G236" s="108"/>
      <c r="H236" s="137"/>
      <c r="I236" s="148"/>
      <c r="J236" s="148"/>
      <c r="K236" s="147"/>
      <c r="L236" s="107">
        <f t="shared" ca="1" si="14"/>
        <v>125</v>
      </c>
      <c r="M236" s="107">
        <f t="shared" ca="1" si="15"/>
        <v>125</v>
      </c>
    </row>
    <row r="237" spans="1:13" ht="17.25" thickTop="1" thickBot="1">
      <c r="A237" s="109">
        <f t="shared" si="13"/>
        <v>235</v>
      </c>
      <c r="B237" s="147"/>
      <c r="C237" s="148"/>
      <c r="D237" s="147"/>
      <c r="E237" s="147"/>
      <c r="F237" s="108"/>
      <c r="G237" s="108"/>
      <c r="H237" s="137"/>
      <c r="I237" s="148"/>
      <c r="J237" s="148"/>
      <c r="K237" s="147"/>
      <c r="L237" s="107">
        <f t="shared" ca="1" si="14"/>
        <v>125</v>
      </c>
      <c r="M237" s="107">
        <f t="shared" ca="1" si="15"/>
        <v>125</v>
      </c>
    </row>
    <row r="238" spans="1:13" ht="17.25" thickTop="1" thickBot="1">
      <c r="A238" s="109">
        <f t="shared" si="13"/>
        <v>236</v>
      </c>
      <c r="B238" s="147"/>
      <c r="C238" s="148"/>
      <c r="D238" s="147"/>
      <c r="E238" s="147"/>
      <c r="F238" s="108"/>
      <c r="G238" s="108"/>
      <c r="H238" s="137"/>
      <c r="I238" s="148"/>
      <c r="J238" s="148"/>
      <c r="K238" s="147"/>
      <c r="L238" s="107">
        <f t="shared" ca="1" si="14"/>
        <v>125</v>
      </c>
      <c r="M238" s="107">
        <f t="shared" ca="1" si="15"/>
        <v>125</v>
      </c>
    </row>
    <row r="239" spans="1:13" ht="17.25" thickTop="1" thickBot="1">
      <c r="A239" s="109">
        <f t="shared" si="13"/>
        <v>237</v>
      </c>
      <c r="B239" s="147"/>
      <c r="C239" s="148"/>
      <c r="D239" s="147"/>
      <c r="E239" s="147"/>
      <c r="F239" s="108"/>
      <c r="G239" s="108"/>
      <c r="H239" s="137"/>
      <c r="I239" s="148"/>
      <c r="J239" s="148"/>
      <c r="K239" s="147"/>
      <c r="L239" s="107">
        <f t="shared" ca="1" si="14"/>
        <v>125</v>
      </c>
      <c r="M239" s="107">
        <f t="shared" ca="1" si="15"/>
        <v>125</v>
      </c>
    </row>
    <row r="240" spans="1:13" ht="17.25" thickTop="1" thickBot="1">
      <c r="A240" s="109">
        <f t="shared" si="13"/>
        <v>238</v>
      </c>
      <c r="B240" s="147"/>
      <c r="C240" s="148"/>
      <c r="D240" s="147"/>
      <c r="E240" s="147"/>
      <c r="F240" s="108"/>
      <c r="G240" s="108"/>
      <c r="H240" s="137"/>
      <c r="I240" s="148"/>
      <c r="J240" s="148"/>
      <c r="K240" s="147"/>
      <c r="L240" s="107">
        <f t="shared" ca="1" si="14"/>
        <v>125</v>
      </c>
      <c r="M240" s="107">
        <f t="shared" ca="1" si="15"/>
        <v>125</v>
      </c>
    </row>
    <row r="241" spans="1:13" ht="17.25" thickTop="1" thickBot="1">
      <c r="A241" s="109">
        <f t="shared" si="13"/>
        <v>239</v>
      </c>
      <c r="B241" s="147"/>
      <c r="C241" s="148"/>
      <c r="D241" s="147"/>
      <c r="E241" s="147"/>
      <c r="F241" s="108"/>
      <c r="G241" s="108"/>
      <c r="H241" s="137"/>
      <c r="I241" s="148"/>
      <c r="J241" s="148"/>
      <c r="K241" s="147"/>
      <c r="L241" s="107">
        <f t="shared" ca="1" si="14"/>
        <v>125</v>
      </c>
      <c r="M241" s="107">
        <f t="shared" ca="1" si="15"/>
        <v>125</v>
      </c>
    </row>
    <row r="242" spans="1:13" ht="17.25" thickTop="1" thickBot="1">
      <c r="A242" s="109">
        <f t="shared" si="13"/>
        <v>240</v>
      </c>
      <c r="B242" s="147"/>
      <c r="C242" s="148"/>
      <c r="D242" s="147"/>
      <c r="E242" s="147"/>
      <c r="F242" s="108"/>
      <c r="G242" s="108"/>
      <c r="H242" s="137"/>
      <c r="I242" s="148"/>
      <c r="J242" s="148"/>
      <c r="K242" s="147"/>
      <c r="L242" s="107">
        <f t="shared" ca="1" si="14"/>
        <v>125</v>
      </c>
      <c r="M242" s="107">
        <f t="shared" ca="1" si="15"/>
        <v>125</v>
      </c>
    </row>
    <row r="243" spans="1:13" ht="17.25" thickTop="1" thickBot="1">
      <c r="A243" s="109">
        <f t="shared" si="13"/>
        <v>241</v>
      </c>
      <c r="B243" s="147"/>
      <c r="C243" s="148"/>
      <c r="D243" s="147"/>
      <c r="E243" s="147"/>
      <c r="F243" s="108"/>
      <c r="G243" s="108"/>
      <c r="H243" s="137"/>
      <c r="I243" s="148"/>
      <c r="J243" s="148"/>
      <c r="K243" s="147"/>
      <c r="L243" s="107">
        <f t="shared" ca="1" si="14"/>
        <v>125</v>
      </c>
      <c r="M243" s="107">
        <f t="shared" ca="1" si="15"/>
        <v>125</v>
      </c>
    </row>
    <row r="244" spans="1:13" ht="17.25" thickTop="1" thickBot="1">
      <c r="A244" s="109">
        <f t="shared" si="13"/>
        <v>242</v>
      </c>
      <c r="B244" s="147"/>
      <c r="C244" s="148"/>
      <c r="D244" s="147"/>
      <c r="E244" s="147"/>
      <c r="F244" s="108"/>
      <c r="G244" s="108"/>
      <c r="H244" s="137"/>
      <c r="I244" s="148"/>
      <c r="J244" s="148"/>
      <c r="K244" s="147"/>
      <c r="L244" s="107">
        <f t="shared" ca="1" si="14"/>
        <v>125</v>
      </c>
      <c r="M244" s="107">
        <f t="shared" ca="1" si="15"/>
        <v>125</v>
      </c>
    </row>
    <row r="245" spans="1:13" ht="17.25" thickTop="1" thickBot="1">
      <c r="A245" s="109">
        <f t="shared" si="13"/>
        <v>243</v>
      </c>
      <c r="B245" s="147"/>
      <c r="C245" s="148"/>
      <c r="D245" s="147"/>
      <c r="E245" s="147"/>
      <c r="F245" s="108"/>
      <c r="G245" s="108"/>
      <c r="H245" s="137"/>
      <c r="I245" s="148"/>
      <c r="J245" s="148"/>
      <c r="K245" s="147"/>
      <c r="L245" s="107">
        <f t="shared" ca="1" si="14"/>
        <v>125</v>
      </c>
      <c r="M245" s="107">
        <f t="shared" ca="1" si="15"/>
        <v>125</v>
      </c>
    </row>
    <row r="246" spans="1:13" ht="17.25" thickTop="1" thickBot="1">
      <c r="A246" s="109">
        <f t="shared" si="13"/>
        <v>244</v>
      </c>
      <c r="B246" s="147"/>
      <c r="C246" s="148"/>
      <c r="D246" s="147"/>
      <c r="E246" s="147"/>
      <c r="F246" s="108"/>
      <c r="G246" s="108"/>
      <c r="H246" s="137"/>
      <c r="I246" s="148"/>
      <c r="J246" s="148"/>
      <c r="K246" s="147"/>
      <c r="L246" s="107">
        <f t="shared" ca="1" si="14"/>
        <v>125</v>
      </c>
      <c r="M246" s="107">
        <f t="shared" ca="1" si="15"/>
        <v>125</v>
      </c>
    </row>
    <row r="247" spans="1:13" ht="17.25" thickTop="1" thickBot="1">
      <c r="A247" s="109">
        <f t="shared" si="13"/>
        <v>245</v>
      </c>
      <c r="B247" s="147"/>
      <c r="C247" s="148"/>
      <c r="D247" s="147"/>
      <c r="E247" s="147"/>
      <c r="F247" s="108"/>
      <c r="G247" s="108"/>
      <c r="H247" s="137"/>
      <c r="I247" s="148"/>
      <c r="J247" s="148"/>
      <c r="K247" s="147"/>
      <c r="L247" s="107">
        <f t="shared" ca="1" si="14"/>
        <v>125</v>
      </c>
      <c r="M247" s="107">
        <f t="shared" ca="1" si="15"/>
        <v>125</v>
      </c>
    </row>
    <row r="248" spans="1:13" ht="17.25" thickTop="1" thickBot="1">
      <c r="A248" s="109">
        <f t="shared" si="13"/>
        <v>246</v>
      </c>
      <c r="B248" s="147"/>
      <c r="C248" s="148"/>
      <c r="D248" s="147"/>
      <c r="E248" s="147"/>
      <c r="F248" s="108"/>
      <c r="G248" s="108"/>
      <c r="H248" s="137"/>
      <c r="I248" s="148"/>
      <c r="J248" s="148"/>
      <c r="K248" s="147"/>
      <c r="L248" s="107">
        <f t="shared" ca="1" si="14"/>
        <v>125</v>
      </c>
      <c r="M248" s="107">
        <f t="shared" ca="1" si="15"/>
        <v>125</v>
      </c>
    </row>
    <row r="249" spans="1:13" ht="17.25" thickTop="1" thickBot="1">
      <c r="A249" s="109">
        <f t="shared" si="13"/>
        <v>247</v>
      </c>
      <c r="B249" s="147"/>
      <c r="C249" s="148"/>
      <c r="D249" s="147"/>
      <c r="E249" s="147"/>
      <c r="F249" s="108"/>
      <c r="G249" s="108"/>
      <c r="H249" s="137"/>
      <c r="I249" s="148"/>
      <c r="J249" s="148"/>
      <c r="K249" s="147"/>
      <c r="L249" s="107">
        <f t="shared" ca="1" si="14"/>
        <v>125</v>
      </c>
      <c r="M249" s="107">
        <f t="shared" ca="1" si="15"/>
        <v>125</v>
      </c>
    </row>
    <row r="250" spans="1:13" ht="17.25" thickTop="1" thickBot="1">
      <c r="A250" s="109">
        <f t="shared" si="13"/>
        <v>248</v>
      </c>
      <c r="B250" s="147"/>
      <c r="C250" s="148"/>
      <c r="D250" s="147"/>
      <c r="E250" s="147"/>
      <c r="F250" s="108"/>
      <c r="G250" s="108"/>
      <c r="H250" s="137"/>
      <c r="I250" s="148"/>
      <c r="J250" s="148"/>
      <c r="K250" s="147"/>
      <c r="L250" s="107">
        <f t="shared" ca="1" si="14"/>
        <v>125</v>
      </c>
      <c r="M250" s="107">
        <f t="shared" ca="1" si="15"/>
        <v>125</v>
      </c>
    </row>
    <row r="251" spans="1:13" ht="17.25" thickTop="1" thickBot="1">
      <c r="A251" s="109">
        <f t="shared" si="13"/>
        <v>249</v>
      </c>
      <c r="B251" s="147"/>
      <c r="C251" s="148"/>
      <c r="D251" s="147"/>
      <c r="E251" s="147"/>
      <c r="F251" s="108"/>
      <c r="G251" s="108"/>
      <c r="H251" s="137"/>
      <c r="I251" s="148"/>
      <c r="J251" s="148"/>
      <c r="K251" s="147"/>
      <c r="L251" s="107">
        <f t="shared" ca="1" si="14"/>
        <v>125</v>
      </c>
      <c r="M251" s="107">
        <f t="shared" ca="1" si="15"/>
        <v>125</v>
      </c>
    </row>
    <row r="252" spans="1:13" ht="17.25" thickTop="1" thickBot="1">
      <c r="A252" s="109">
        <f t="shared" si="13"/>
        <v>250</v>
      </c>
      <c r="B252" s="147"/>
      <c r="C252" s="148"/>
      <c r="D252" s="147"/>
      <c r="E252" s="147"/>
      <c r="F252" s="108"/>
      <c r="G252" s="108"/>
      <c r="H252" s="137"/>
      <c r="I252" s="148"/>
      <c r="J252" s="148"/>
      <c r="K252" s="147"/>
      <c r="L252" s="107">
        <f t="shared" ca="1" si="14"/>
        <v>125</v>
      </c>
      <c r="M252" s="107">
        <f t="shared" ca="1" si="15"/>
        <v>125</v>
      </c>
    </row>
    <row r="253" spans="1:13" ht="17.25" thickTop="1" thickBot="1">
      <c r="A253" s="109">
        <f t="shared" si="13"/>
        <v>251</v>
      </c>
      <c r="B253" s="147"/>
      <c r="C253" s="148"/>
      <c r="D253" s="147"/>
      <c r="E253" s="147"/>
      <c r="F253" s="108"/>
      <c r="G253" s="108"/>
      <c r="H253" s="137"/>
      <c r="I253" s="148"/>
      <c r="J253" s="148"/>
      <c r="K253" s="147"/>
      <c r="L253" s="107">
        <f t="shared" ca="1" si="14"/>
        <v>125</v>
      </c>
      <c r="M253" s="107">
        <f t="shared" ca="1" si="15"/>
        <v>125</v>
      </c>
    </row>
    <row r="254" spans="1:13" ht="17.25" thickTop="1" thickBot="1">
      <c r="A254" s="109">
        <f t="shared" si="13"/>
        <v>252</v>
      </c>
      <c r="B254" s="147"/>
      <c r="C254" s="148"/>
      <c r="D254" s="147"/>
      <c r="E254" s="147"/>
      <c r="F254" s="108"/>
      <c r="G254" s="108"/>
      <c r="H254" s="137"/>
      <c r="I254" s="148"/>
      <c r="J254" s="148"/>
      <c r="K254" s="147"/>
      <c r="L254" s="107">
        <f t="shared" ca="1" si="14"/>
        <v>125</v>
      </c>
      <c r="M254" s="107">
        <f t="shared" ca="1" si="15"/>
        <v>125</v>
      </c>
    </row>
    <row r="255" spans="1:13" ht="17.25" thickTop="1" thickBot="1">
      <c r="A255" s="109">
        <f t="shared" si="13"/>
        <v>253</v>
      </c>
      <c r="B255" s="147"/>
      <c r="C255" s="148"/>
      <c r="D255" s="147"/>
      <c r="E255" s="147"/>
      <c r="F255" s="108"/>
      <c r="G255" s="108"/>
      <c r="H255" s="137"/>
      <c r="I255" s="148"/>
      <c r="J255" s="148"/>
      <c r="K255" s="147"/>
      <c r="L255" s="107">
        <f t="shared" ca="1" si="14"/>
        <v>125</v>
      </c>
      <c r="M255" s="107">
        <f t="shared" ca="1" si="15"/>
        <v>125</v>
      </c>
    </row>
    <row r="256" spans="1:13" ht="17.25" thickTop="1" thickBot="1">
      <c r="A256" s="109">
        <f t="shared" si="13"/>
        <v>254</v>
      </c>
      <c r="B256" s="147"/>
      <c r="C256" s="148"/>
      <c r="D256" s="147"/>
      <c r="E256" s="147"/>
      <c r="F256" s="108"/>
      <c r="G256" s="108"/>
      <c r="H256" s="137"/>
      <c r="I256" s="148"/>
      <c r="J256" s="148"/>
      <c r="K256" s="147"/>
      <c r="L256" s="107">
        <f t="shared" ca="1" si="14"/>
        <v>125</v>
      </c>
      <c r="M256" s="107">
        <f t="shared" ca="1" si="15"/>
        <v>125</v>
      </c>
    </row>
    <row r="257" spans="1:13" ht="17.25" thickTop="1" thickBot="1">
      <c r="A257" s="109">
        <f t="shared" si="13"/>
        <v>255</v>
      </c>
      <c r="B257" s="147"/>
      <c r="C257" s="148"/>
      <c r="D257" s="147"/>
      <c r="E257" s="147"/>
      <c r="F257" s="108"/>
      <c r="G257" s="108"/>
      <c r="H257" s="137"/>
      <c r="I257" s="148"/>
      <c r="J257" s="148"/>
      <c r="K257" s="147"/>
      <c r="L257" s="107">
        <f t="shared" ca="1" si="14"/>
        <v>125</v>
      </c>
      <c r="M257" s="107">
        <f t="shared" ca="1" si="15"/>
        <v>125</v>
      </c>
    </row>
    <row r="258" spans="1:13" ht="17.25" thickTop="1" thickBot="1">
      <c r="A258" s="109">
        <f t="shared" si="13"/>
        <v>256</v>
      </c>
      <c r="B258" s="147"/>
      <c r="C258" s="148"/>
      <c r="D258" s="147"/>
      <c r="E258" s="147"/>
      <c r="F258" s="108"/>
      <c r="G258" s="108"/>
      <c r="H258" s="137"/>
      <c r="I258" s="148"/>
      <c r="J258" s="148"/>
      <c r="K258" s="147"/>
      <c r="L258" s="107">
        <f t="shared" ca="1" si="14"/>
        <v>125</v>
      </c>
      <c r="M258" s="107">
        <f t="shared" ca="1" si="15"/>
        <v>125</v>
      </c>
    </row>
    <row r="259" spans="1:13" ht="17.25" thickTop="1" thickBot="1">
      <c r="A259" s="109">
        <f t="shared" si="13"/>
        <v>257</v>
      </c>
      <c r="B259" s="147"/>
      <c r="C259" s="148"/>
      <c r="D259" s="147"/>
      <c r="E259" s="147"/>
      <c r="F259" s="108"/>
      <c r="G259" s="108"/>
      <c r="H259" s="137"/>
      <c r="I259" s="148"/>
      <c r="J259" s="148"/>
      <c r="K259" s="147"/>
      <c r="L259" s="107">
        <f t="shared" ca="1" si="14"/>
        <v>125</v>
      </c>
      <c r="M259" s="107">
        <f t="shared" ca="1" si="15"/>
        <v>125</v>
      </c>
    </row>
    <row r="260" spans="1:13" ht="17.25" thickTop="1" thickBot="1">
      <c r="A260" s="109">
        <f t="shared" si="13"/>
        <v>258</v>
      </c>
      <c r="B260" s="147"/>
      <c r="C260" s="148"/>
      <c r="D260" s="147"/>
      <c r="E260" s="147"/>
      <c r="F260" s="108"/>
      <c r="G260" s="108"/>
      <c r="H260" s="137"/>
      <c r="I260" s="148"/>
      <c r="J260" s="148"/>
      <c r="K260" s="147"/>
      <c r="L260" s="107">
        <f t="shared" ca="1" si="14"/>
        <v>125</v>
      </c>
      <c r="M260" s="107">
        <f t="shared" ca="1" si="15"/>
        <v>125</v>
      </c>
    </row>
    <row r="261" spans="1:13" ht="17.25" thickTop="1" thickBot="1">
      <c r="A261" s="109">
        <f t="shared" ref="A261:A324" si="16">SUM(A260+1)</f>
        <v>259</v>
      </c>
      <c r="B261" s="147"/>
      <c r="C261" s="148"/>
      <c r="D261" s="147"/>
      <c r="E261" s="147"/>
      <c r="F261" s="108"/>
      <c r="G261" s="108"/>
      <c r="H261" s="137"/>
      <c r="I261" s="148"/>
      <c r="J261" s="148"/>
      <c r="K261" s="147"/>
      <c r="L261" s="107">
        <f t="shared" ref="L261:L324" ca="1" si="17">INT((YEARFRAC(I261,TODAY())))</f>
        <v>125</v>
      </c>
      <c r="M261" s="107">
        <f t="shared" ref="M261:M324" ca="1" si="18">INT((YEARFRAC(C261,TODAY())))</f>
        <v>125</v>
      </c>
    </row>
    <row r="262" spans="1:13" ht="17.25" thickTop="1" thickBot="1">
      <c r="A262" s="109">
        <f t="shared" si="16"/>
        <v>260</v>
      </c>
      <c r="B262" s="147"/>
      <c r="C262" s="148"/>
      <c r="D262" s="147"/>
      <c r="E262" s="147"/>
      <c r="F262" s="108"/>
      <c r="G262" s="108"/>
      <c r="H262" s="137"/>
      <c r="I262" s="148"/>
      <c r="J262" s="148"/>
      <c r="K262" s="147"/>
      <c r="L262" s="107">
        <f t="shared" ca="1" si="17"/>
        <v>125</v>
      </c>
      <c r="M262" s="107">
        <f t="shared" ca="1" si="18"/>
        <v>125</v>
      </c>
    </row>
    <row r="263" spans="1:13" ht="17.25" thickTop="1" thickBot="1">
      <c r="A263" s="109">
        <f t="shared" si="16"/>
        <v>261</v>
      </c>
      <c r="B263" s="147"/>
      <c r="C263" s="148"/>
      <c r="D263" s="147"/>
      <c r="E263" s="147"/>
      <c r="F263" s="108"/>
      <c r="G263" s="108"/>
      <c r="H263" s="137"/>
      <c r="I263" s="148"/>
      <c r="J263" s="148"/>
      <c r="K263" s="147"/>
      <c r="L263" s="107">
        <f t="shared" ca="1" si="17"/>
        <v>125</v>
      </c>
      <c r="M263" s="107">
        <f t="shared" ca="1" si="18"/>
        <v>125</v>
      </c>
    </row>
    <row r="264" spans="1:13" ht="17.25" thickTop="1" thickBot="1">
      <c r="A264" s="109">
        <f t="shared" si="16"/>
        <v>262</v>
      </c>
      <c r="B264" s="147"/>
      <c r="C264" s="148"/>
      <c r="D264" s="147"/>
      <c r="E264" s="147"/>
      <c r="F264" s="108"/>
      <c r="G264" s="108"/>
      <c r="H264" s="137"/>
      <c r="I264" s="148"/>
      <c r="J264" s="148"/>
      <c r="K264" s="147"/>
      <c r="L264" s="107">
        <f t="shared" ca="1" si="17"/>
        <v>125</v>
      </c>
      <c r="M264" s="107">
        <f t="shared" ca="1" si="18"/>
        <v>125</v>
      </c>
    </row>
    <row r="265" spans="1:13" ht="17.25" thickTop="1" thickBot="1">
      <c r="A265" s="109">
        <f t="shared" si="16"/>
        <v>263</v>
      </c>
      <c r="B265" s="147"/>
      <c r="C265" s="148"/>
      <c r="D265" s="147"/>
      <c r="E265" s="147"/>
      <c r="F265" s="108"/>
      <c r="G265" s="108"/>
      <c r="H265" s="137"/>
      <c r="I265" s="148"/>
      <c r="J265" s="148"/>
      <c r="K265" s="147"/>
      <c r="L265" s="107">
        <f t="shared" ca="1" si="17"/>
        <v>125</v>
      </c>
      <c r="M265" s="107">
        <f t="shared" ca="1" si="18"/>
        <v>125</v>
      </c>
    </row>
    <row r="266" spans="1:13" ht="17.25" thickTop="1" thickBot="1">
      <c r="A266" s="109">
        <f t="shared" si="16"/>
        <v>264</v>
      </c>
      <c r="B266" s="147"/>
      <c r="C266" s="148"/>
      <c r="D266" s="147"/>
      <c r="E266" s="147"/>
      <c r="F266" s="108"/>
      <c r="G266" s="108"/>
      <c r="H266" s="137"/>
      <c r="I266" s="148"/>
      <c r="J266" s="148"/>
      <c r="K266" s="147"/>
      <c r="L266" s="107">
        <f t="shared" ca="1" si="17"/>
        <v>125</v>
      </c>
      <c r="M266" s="107">
        <f t="shared" ca="1" si="18"/>
        <v>125</v>
      </c>
    </row>
    <row r="267" spans="1:13" ht="17.25" thickTop="1" thickBot="1">
      <c r="A267" s="109">
        <f t="shared" si="16"/>
        <v>265</v>
      </c>
      <c r="B267" s="147"/>
      <c r="C267" s="148"/>
      <c r="D267" s="147"/>
      <c r="E267" s="147"/>
      <c r="F267" s="108"/>
      <c r="G267" s="108"/>
      <c r="H267" s="137"/>
      <c r="I267" s="148"/>
      <c r="J267" s="148"/>
      <c r="K267" s="147"/>
      <c r="L267" s="107">
        <f t="shared" ca="1" si="17"/>
        <v>125</v>
      </c>
      <c r="M267" s="107">
        <f t="shared" ca="1" si="18"/>
        <v>125</v>
      </c>
    </row>
    <row r="268" spans="1:13" ht="17.25" thickTop="1" thickBot="1">
      <c r="A268" s="109">
        <f t="shared" si="16"/>
        <v>266</v>
      </c>
      <c r="B268" s="147"/>
      <c r="C268" s="148"/>
      <c r="D268" s="147"/>
      <c r="E268" s="147"/>
      <c r="F268" s="108"/>
      <c r="G268" s="108"/>
      <c r="H268" s="137"/>
      <c r="I268" s="148"/>
      <c r="J268" s="148"/>
      <c r="K268" s="147"/>
      <c r="L268" s="107">
        <f t="shared" ca="1" si="17"/>
        <v>125</v>
      </c>
      <c r="M268" s="107">
        <f t="shared" ca="1" si="18"/>
        <v>125</v>
      </c>
    </row>
    <row r="269" spans="1:13" ht="17.25" thickTop="1" thickBot="1">
      <c r="A269" s="109">
        <f t="shared" si="16"/>
        <v>267</v>
      </c>
      <c r="B269" s="147"/>
      <c r="C269" s="148"/>
      <c r="D269" s="147"/>
      <c r="E269" s="147"/>
      <c r="F269" s="108"/>
      <c r="G269" s="108"/>
      <c r="H269" s="137"/>
      <c r="I269" s="148"/>
      <c r="J269" s="148"/>
      <c r="K269" s="147"/>
      <c r="L269" s="107">
        <f t="shared" ca="1" si="17"/>
        <v>125</v>
      </c>
      <c r="M269" s="107">
        <f t="shared" ca="1" si="18"/>
        <v>125</v>
      </c>
    </row>
    <row r="270" spans="1:13" ht="17.25" thickTop="1" thickBot="1">
      <c r="A270" s="109">
        <f t="shared" si="16"/>
        <v>268</v>
      </c>
      <c r="B270" s="147"/>
      <c r="C270" s="148"/>
      <c r="D270" s="147"/>
      <c r="E270" s="147"/>
      <c r="F270" s="108"/>
      <c r="G270" s="108"/>
      <c r="H270" s="137"/>
      <c r="I270" s="148"/>
      <c r="J270" s="148"/>
      <c r="K270" s="147"/>
      <c r="L270" s="107">
        <f t="shared" ca="1" si="17"/>
        <v>125</v>
      </c>
      <c r="M270" s="107">
        <f t="shared" ca="1" si="18"/>
        <v>125</v>
      </c>
    </row>
    <row r="271" spans="1:13" ht="17.25" thickTop="1" thickBot="1">
      <c r="A271" s="109">
        <f t="shared" si="16"/>
        <v>269</v>
      </c>
      <c r="B271" s="147"/>
      <c r="C271" s="148"/>
      <c r="D271" s="147"/>
      <c r="E271" s="147"/>
      <c r="F271" s="108"/>
      <c r="G271" s="108"/>
      <c r="H271" s="137"/>
      <c r="I271" s="148"/>
      <c r="J271" s="148"/>
      <c r="K271" s="147"/>
      <c r="L271" s="107">
        <f t="shared" ca="1" si="17"/>
        <v>125</v>
      </c>
      <c r="M271" s="107">
        <f t="shared" ca="1" si="18"/>
        <v>125</v>
      </c>
    </row>
    <row r="272" spans="1:13" ht="17.25" thickTop="1" thickBot="1">
      <c r="A272" s="109">
        <f t="shared" si="16"/>
        <v>270</v>
      </c>
      <c r="B272" s="147"/>
      <c r="C272" s="148"/>
      <c r="D272" s="147"/>
      <c r="E272" s="147"/>
      <c r="F272" s="108"/>
      <c r="G272" s="108"/>
      <c r="H272" s="137"/>
      <c r="I272" s="148"/>
      <c r="J272" s="148"/>
      <c r="K272" s="147"/>
      <c r="L272" s="107">
        <f t="shared" ca="1" si="17"/>
        <v>125</v>
      </c>
      <c r="M272" s="107">
        <f t="shared" ca="1" si="18"/>
        <v>125</v>
      </c>
    </row>
    <row r="273" spans="1:13" ht="17.25" thickTop="1" thickBot="1">
      <c r="A273" s="109">
        <f t="shared" si="16"/>
        <v>271</v>
      </c>
      <c r="B273" s="147"/>
      <c r="C273" s="148"/>
      <c r="D273" s="147"/>
      <c r="E273" s="147"/>
      <c r="F273" s="108"/>
      <c r="G273" s="108"/>
      <c r="H273" s="137"/>
      <c r="I273" s="148"/>
      <c r="J273" s="148"/>
      <c r="K273" s="147"/>
      <c r="L273" s="107">
        <f t="shared" ca="1" si="17"/>
        <v>125</v>
      </c>
      <c r="M273" s="107">
        <f t="shared" ca="1" si="18"/>
        <v>125</v>
      </c>
    </row>
    <row r="274" spans="1:13" ht="17.25" thickTop="1" thickBot="1">
      <c r="A274" s="109">
        <f t="shared" si="16"/>
        <v>272</v>
      </c>
      <c r="B274" s="147"/>
      <c r="C274" s="148"/>
      <c r="D274" s="147"/>
      <c r="E274" s="147"/>
      <c r="F274" s="108"/>
      <c r="G274" s="108"/>
      <c r="H274" s="137"/>
      <c r="I274" s="148"/>
      <c r="J274" s="148"/>
      <c r="K274" s="147"/>
      <c r="L274" s="107">
        <f t="shared" ca="1" si="17"/>
        <v>125</v>
      </c>
      <c r="M274" s="107">
        <f t="shared" ca="1" si="18"/>
        <v>125</v>
      </c>
    </row>
    <row r="275" spans="1:13" ht="17.25" thickTop="1" thickBot="1">
      <c r="A275" s="109">
        <f t="shared" si="16"/>
        <v>273</v>
      </c>
      <c r="B275" s="147"/>
      <c r="C275" s="148"/>
      <c r="D275" s="147"/>
      <c r="E275" s="147"/>
      <c r="F275" s="108"/>
      <c r="G275" s="108"/>
      <c r="H275" s="137"/>
      <c r="I275" s="148"/>
      <c r="J275" s="148"/>
      <c r="K275" s="147"/>
      <c r="L275" s="107">
        <f t="shared" ca="1" si="17"/>
        <v>125</v>
      </c>
      <c r="M275" s="107">
        <f t="shared" ca="1" si="18"/>
        <v>125</v>
      </c>
    </row>
    <row r="276" spans="1:13" ht="17.25" thickTop="1" thickBot="1">
      <c r="A276" s="109">
        <f t="shared" si="16"/>
        <v>274</v>
      </c>
      <c r="B276" s="147"/>
      <c r="C276" s="148"/>
      <c r="D276" s="147"/>
      <c r="E276" s="147"/>
      <c r="F276" s="108"/>
      <c r="G276" s="108"/>
      <c r="H276" s="137"/>
      <c r="I276" s="148"/>
      <c r="J276" s="148"/>
      <c r="K276" s="147"/>
      <c r="L276" s="107">
        <f t="shared" ca="1" si="17"/>
        <v>125</v>
      </c>
      <c r="M276" s="107">
        <f t="shared" ca="1" si="18"/>
        <v>125</v>
      </c>
    </row>
    <row r="277" spans="1:13" ht="17.25" thickTop="1" thickBot="1">
      <c r="A277" s="109">
        <f t="shared" si="16"/>
        <v>275</v>
      </c>
      <c r="B277" s="147"/>
      <c r="C277" s="148"/>
      <c r="D277" s="147"/>
      <c r="E277" s="147"/>
      <c r="F277" s="108"/>
      <c r="G277" s="108"/>
      <c r="H277" s="137"/>
      <c r="I277" s="148"/>
      <c r="J277" s="148"/>
      <c r="K277" s="147"/>
      <c r="L277" s="107">
        <f t="shared" ca="1" si="17"/>
        <v>125</v>
      </c>
      <c r="M277" s="107">
        <f t="shared" ca="1" si="18"/>
        <v>125</v>
      </c>
    </row>
    <row r="278" spans="1:13" ht="17.25" thickTop="1" thickBot="1">
      <c r="A278" s="109">
        <f t="shared" si="16"/>
        <v>276</v>
      </c>
      <c r="B278" s="147"/>
      <c r="C278" s="148"/>
      <c r="D278" s="147"/>
      <c r="E278" s="147"/>
      <c r="F278" s="108"/>
      <c r="G278" s="108"/>
      <c r="H278" s="137"/>
      <c r="I278" s="148"/>
      <c r="J278" s="148"/>
      <c r="K278" s="147"/>
      <c r="L278" s="107">
        <f t="shared" ca="1" si="17"/>
        <v>125</v>
      </c>
      <c r="M278" s="107">
        <f t="shared" ca="1" si="18"/>
        <v>125</v>
      </c>
    </row>
    <row r="279" spans="1:13" ht="17.25" thickTop="1" thickBot="1">
      <c r="A279" s="109">
        <f t="shared" si="16"/>
        <v>277</v>
      </c>
      <c r="B279" s="147"/>
      <c r="C279" s="148"/>
      <c r="D279" s="147"/>
      <c r="E279" s="147"/>
      <c r="F279" s="108"/>
      <c r="G279" s="108"/>
      <c r="H279" s="137"/>
      <c r="I279" s="148"/>
      <c r="J279" s="148"/>
      <c r="K279" s="147"/>
      <c r="L279" s="107">
        <f t="shared" ca="1" si="17"/>
        <v>125</v>
      </c>
      <c r="M279" s="107">
        <f t="shared" ca="1" si="18"/>
        <v>125</v>
      </c>
    </row>
    <row r="280" spans="1:13" ht="17.25" thickTop="1" thickBot="1">
      <c r="A280" s="109">
        <f t="shared" si="16"/>
        <v>278</v>
      </c>
      <c r="B280" s="147"/>
      <c r="C280" s="148"/>
      <c r="D280" s="147"/>
      <c r="E280" s="147"/>
      <c r="F280" s="108"/>
      <c r="G280" s="108"/>
      <c r="H280" s="137"/>
      <c r="I280" s="148"/>
      <c r="J280" s="148"/>
      <c r="K280" s="147"/>
      <c r="L280" s="107">
        <f t="shared" ca="1" si="17"/>
        <v>125</v>
      </c>
      <c r="M280" s="107">
        <f t="shared" ca="1" si="18"/>
        <v>125</v>
      </c>
    </row>
    <row r="281" spans="1:13" ht="17.25" thickTop="1" thickBot="1">
      <c r="A281" s="109">
        <f t="shared" si="16"/>
        <v>279</v>
      </c>
      <c r="B281" s="147"/>
      <c r="C281" s="148"/>
      <c r="D281" s="147"/>
      <c r="E281" s="147"/>
      <c r="F281" s="108"/>
      <c r="G281" s="108"/>
      <c r="H281" s="137"/>
      <c r="I281" s="148"/>
      <c r="J281" s="148"/>
      <c r="K281" s="147"/>
      <c r="L281" s="107">
        <f t="shared" ca="1" si="17"/>
        <v>125</v>
      </c>
      <c r="M281" s="107">
        <f t="shared" ca="1" si="18"/>
        <v>125</v>
      </c>
    </row>
    <row r="282" spans="1:13" ht="17.25" thickTop="1" thickBot="1">
      <c r="A282" s="109">
        <f t="shared" si="16"/>
        <v>280</v>
      </c>
      <c r="B282" s="147"/>
      <c r="C282" s="148"/>
      <c r="D282" s="147"/>
      <c r="E282" s="147"/>
      <c r="F282" s="108"/>
      <c r="G282" s="108"/>
      <c r="H282" s="137"/>
      <c r="I282" s="148"/>
      <c r="J282" s="148"/>
      <c r="K282" s="147"/>
      <c r="L282" s="107">
        <f t="shared" ca="1" si="17"/>
        <v>125</v>
      </c>
      <c r="M282" s="107">
        <f t="shared" ca="1" si="18"/>
        <v>125</v>
      </c>
    </row>
    <row r="283" spans="1:13" ht="17.25" thickTop="1" thickBot="1">
      <c r="A283" s="109">
        <f t="shared" si="16"/>
        <v>281</v>
      </c>
      <c r="B283" s="147"/>
      <c r="C283" s="148"/>
      <c r="D283" s="147"/>
      <c r="E283" s="147"/>
      <c r="F283" s="108"/>
      <c r="G283" s="108"/>
      <c r="H283" s="137"/>
      <c r="I283" s="148"/>
      <c r="J283" s="148"/>
      <c r="K283" s="147"/>
      <c r="L283" s="107">
        <f t="shared" ca="1" si="17"/>
        <v>125</v>
      </c>
      <c r="M283" s="107">
        <f t="shared" ca="1" si="18"/>
        <v>125</v>
      </c>
    </row>
    <row r="284" spans="1:13" ht="17.25" thickTop="1" thickBot="1">
      <c r="A284" s="109">
        <f t="shared" si="16"/>
        <v>282</v>
      </c>
      <c r="B284" s="147"/>
      <c r="C284" s="148"/>
      <c r="D284" s="147"/>
      <c r="E284" s="147"/>
      <c r="F284" s="108"/>
      <c r="G284" s="108"/>
      <c r="H284" s="137"/>
      <c r="I284" s="148"/>
      <c r="J284" s="148"/>
      <c r="K284" s="147"/>
      <c r="L284" s="107">
        <f t="shared" ca="1" si="17"/>
        <v>125</v>
      </c>
      <c r="M284" s="107">
        <f t="shared" ca="1" si="18"/>
        <v>125</v>
      </c>
    </row>
    <row r="285" spans="1:13" ht="17.25" thickTop="1" thickBot="1">
      <c r="A285" s="109">
        <f t="shared" si="16"/>
        <v>283</v>
      </c>
      <c r="B285" s="147"/>
      <c r="C285" s="148"/>
      <c r="D285" s="147"/>
      <c r="E285" s="147"/>
      <c r="F285" s="108"/>
      <c r="G285" s="108"/>
      <c r="H285" s="137"/>
      <c r="I285" s="148"/>
      <c r="J285" s="148"/>
      <c r="K285" s="147"/>
      <c r="L285" s="107">
        <f t="shared" ca="1" si="17"/>
        <v>125</v>
      </c>
      <c r="M285" s="107">
        <f t="shared" ca="1" si="18"/>
        <v>125</v>
      </c>
    </row>
    <row r="286" spans="1:13" ht="17.25" thickTop="1" thickBot="1">
      <c r="A286" s="109">
        <f t="shared" si="16"/>
        <v>284</v>
      </c>
      <c r="B286" s="147"/>
      <c r="C286" s="148"/>
      <c r="D286" s="147"/>
      <c r="E286" s="147"/>
      <c r="F286" s="108"/>
      <c r="G286" s="108"/>
      <c r="H286" s="137"/>
      <c r="I286" s="148"/>
      <c r="J286" s="148"/>
      <c r="K286" s="147"/>
      <c r="L286" s="107">
        <f t="shared" ca="1" si="17"/>
        <v>125</v>
      </c>
      <c r="M286" s="107">
        <f t="shared" ca="1" si="18"/>
        <v>125</v>
      </c>
    </row>
    <row r="287" spans="1:13" ht="17.25" thickTop="1" thickBot="1">
      <c r="A287" s="109">
        <f t="shared" si="16"/>
        <v>285</v>
      </c>
      <c r="B287" s="147"/>
      <c r="C287" s="148"/>
      <c r="D287" s="147"/>
      <c r="E287" s="147"/>
      <c r="F287" s="108"/>
      <c r="G287" s="108"/>
      <c r="H287" s="137"/>
      <c r="I287" s="148"/>
      <c r="J287" s="148"/>
      <c r="K287" s="147"/>
      <c r="L287" s="107">
        <f t="shared" ca="1" si="17"/>
        <v>125</v>
      </c>
      <c r="M287" s="107">
        <f t="shared" ca="1" si="18"/>
        <v>125</v>
      </c>
    </row>
    <row r="288" spans="1:13" ht="17.25" thickTop="1" thickBot="1">
      <c r="A288" s="109">
        <f t="shared" si="16"/>
        <v>286</v>
      </c>
      <c r="B288" s="147"/>
      <c r="C288" s="148"/>
      <c r="D288" s="147"/>
      <c r="E288" s="147"/>
      <c r="F288" s="108"/>
      <c r="G288" s="108"/>
      <c r="H288" s="137"/>
      <c r="I288" s="148"/>
      <c r="J288" s="148"/>
      <c r="K288" s="147"/>
      <c r="L288" s="107">
        <f t="shared" ca="1" si="17"/>
        <v>125</v>
      </c>
      <c r="M288" s="107">
        <f t="shared" ca="1" si="18"/>
        <v>125</v>
      </c>
    </row>
    <row r="289" spans="1:13" ht="17.25" thickTop="1" thickBot="1">
      <c r="A289" s="109">
        <f t="shared" si="16"/>
        <v>287</v>
      </c>
      <c r="B289" s="147"/>
      <c r="C289" s="148"/>
      <c r="D289" s="147"/>
      <c r="E289" s="147"/>
      <c r="F289" s="108"/>
      <c r="G289" s="108"/>
      <c r="H289" s="137"/>
      <c r="I289" s="148"/>
      <c r="J289" s="148"/>
      <c r="K289" s="147"/>
      <c r="L289" s="107">
        <f t="shared" ca="1" si="17"/>
        <v>125</v>
      </c>
      <c r="M289" s="107">
        <f t="shared" ca="1" si="18"/>
        <v>125</v>
      </c>
    </row>
    <row r="290" spans="1:13" ht="17.25" thickTop="1" thickBot="1">
      <c r="A290" s="109">
        <f t="shared" si="16"/>
        <v>288</v>
      </c>
      <c r="B290" s="147"/>
      <c r="C290" s="148"/>
      <c r="D290" s="147"/>
      <c r="E290" s="147"/>
      <c r="F290" s="108"/>
      <c r="G290" s="108"/>
      <c r="H290" s="137"/>
      <c r="I290" s="148"/>
      <c r="J290" s="148"/>
      <c r="K290" s="147"/>
      <c r="L290" s="107">
        <f t="shared" ca="1" si="17"/>
        <v>125</v>
      </c>
      <c r="M290" s="107">
        <f t="shared" ca="1" si="18"/>
        <v>125</v>
      </c>
    </row>
    <row r="291" spans="1:13" ht="17.25" thickTop="1" thickBot="1">
      <c r="A291" s="109">
        <f t="shared" si="16"/>
        <v>289</v>
      </c>
      <c r="B291" s="147"/>
      <c r="C291" s="148"/>
      <c r="D291" s="147"/>
      <c r="E291" s="147"/>
      <c r="F291" s="108"/>
      <c r="G291" s="108"/>
      <c r="H291" s="137"/>
      <c r="I291" s="148"/>
      <c r="J291" s="148"/>
      <c r="K291" s="147"/>
      <c r="L291" s="107">
        <f t="shared" ca="1" si="17"/>
        <v>125</v>
      </c>
      <c r="M291" s="107">
        <f t="shared" ca="1" si="18"/>
        <v>125</v>
      </c>
    </row>
    <row r="292" spans="1:13" ht="17.25" thickTop="1" thickBot="1">
      <c r="A292" s="109">
        <f t="shared" si="16"/>
        <v>290</v>
      </c>
      <c r="B292" s="147"/>
      <c r="C292" s="148"/>
      <c r="D292" s="147"/>
      <c r="E292" s="147"/>
      <c r="F292" s="108"/>
      <c r="G292" s="108"/>
      <c r="H292" s="137"/>
      <c r="I292" s="148"/>
      <c r="J292" s="148"/>
      <c r="K292" s="147"/>
      <c r="L292" s="107">
        <f t="shared" ca="1" si="17"/>
        <v>125</v>
      </c>
      <c r="M292" s="107">
        <f t="shared" ca="1" si="18"/>
        <v>125</v>
      </c>
    </row>
    <row r="293" spans="1:13" ht="17.25" thickTop="1" thickBot="1">
      <c r="A293" s="109">
        <f t="shared" si="16"/>
        <v>291</v>
      </c>
      <c r="B293" s="147"/>
      <c r="C293" s="148"/>
      <c r="D293" s="147"/>
      <c r="E293" s="147"/>
      <c r="F293" s="108"/>
      <c r="G293" s="108"/>
      <c r="H293" s="137"/>
      <c r="I293" s="148"/>
      <c r="J293" s="148"/>
      <c r="K293" s="147"/>
      <c r="L293" s="107">
        <f t="shared" ca="1" si="17"/>
        <v>125</v>
      </c>
      <c r="M293" s="107">
        <f t="shared" ca="1" si="18"/>
        <v>125</v>
      </c>
    </row>
    <row r="294" spans="1:13" ht="17.25" thickTop="1" thickBot="1">
      <c r="A294" s="109">
        <f t="shared" si="16"/>
        <v>292</v>
      </c>
      <c r="B294" s="147"/>
      <c r="C294" s="148"/>
      <c r="D294" s="147"/>
      <c r="E294" s="147"/>
      <c r="F294" s="108"/>
      <c r="G294" s="108"/>
      <c r="H294" s="137"/>
      <c r="I294" s="148"/>
      <c r="J294" s="148"/>
      <c r="K294" s="147"/>
      <c r="L294" s="107">
        <f t="shared" ca="1" si="17"/>
        <v>125</v>
      </c>
      <c r="M294" s="107">
        <f t="shared" ca="1" si="18"/>
        <v>125</v>
      </c>
    </row>
    <row r="295" spans="1:13" ht="17.25" thickTop="1" thickBot="1">
      <c r="A295" s="109">
        <f t="shared" si="16"/>
        <v>293</v>
      </c>
      <c r="B295" s="147"/>
      <c r="C295" s="148"/>
      <c r="D295" s="147"/>
      <c r="E295" s="147"/>
      <c r="F295" s="108"/>
      <c r="G295" s="108"/>
      <c r="H295" s="137"/>
      <c r="I295" s="148"/>
      <c r="J295" s="148"/>
      <c r="K295" s="147"/>
      <c r="L295" s="107">
        <f t="shared" ca="1" si="17"/>
        <v>125</v>
      </c>
      <c r="M295" s="107">
        <f t="shared" ca="1" si="18"/>
        <v>125</v>
      </c>
    </row>
    <row r="296" spans="1:13" ht="17.25" thickTop="1" thickBot="1">
      <c r="A296" s="109">
        <f t="shared" si="16"/>
        <v>294</v>
      </c>
      <c r="B296" s="147"/>
      <c r="C296" s="148"/>
      <c r="D296" s="147"/>
      <c r="E296" s="147"/>
      <c r="F296" s="108"/>
      <c r="G296" s="108"/>
      <c r="H296" s="137"/>
      <c r="I296" s="148"/>
      <c r="J296" s="148"/>
      <c r="K296" s="147"/>
      <c r="L296" s="107">
        <f t="shared" ca="1" si="17"/>
        <v>125</v>
      </c>
      <c r="M296" s="107">
        <f t="shared" ca="1" si="18"/>
        <v>125</v>
      </c>
    </row>
    <row r="297" spans="1:13" ht="17.25" thickTop="1" thickBot="1">
      <c r="A297" s="109">
        <f t="shared" si="16"/>
        <v>295</v>
      </c>
      <c r="B297" s="147"/>
      <c r="C297" s="148"/>
      <c r="D297" s="147"/>
      <c r="E297" s="147"/>
      <c r="F297" s="108"/>
      <c r="G297" s="108"/>
      <c r="H297" s="137"/>
      <c r="I297" s="148"/>
      <c r="J297" s="148"/>
      <c r="K297" s="147"/>
      <c r="L297" s="107">
        <f t="shared" ca="1" si="17"/>
        <v>125</v>
      </c>
      <c r="M297" s="107">
        <f t="shared" ca="1" si="18"/>
        <v>125</v>
      </c>
    </row>
    <row r="298" spans="1:13" ht="17.25" thickTop="1" thickBot="1">
      <c r="A298" s="109">
        <f t="shared" si="16"/>
        <v>296</v>
      </c>
      <c r="B298" s="147"/>
      <c r="C298" s="148"/>
      <c r="D298" s="147"/>
      <c r="E298" s="147"/>
      <c r="F298" s="108"/>
      <c r="G298" s="108"/>
      <c r="H298" s="137"/>
      <c r="I298" s="148"/>
      <c r="J298" s="148"/>
      <c r="K298" s="147"/>
      <c r="L298" s="107">
        <f t="shared" ca="1" si="17"/>
        <v>125</v>
      </c>
      <c r="M298" s="107">
        <f t="shared" ca="1" si="18"/>
        <v>125</v>
      </c>
    </row>
    <row r="299" spans="1:13" ht="17.25" thickTop="1" thickBot="1">
      <c r="A299" s="109">
        <f t="shared" si="16"/>
        <v>297</v>
      </c>
      <c r="B299" s="147"/>
      <c r="C299" s="148"/>
      <c r="D299" s="147"/>
      <c r="E299" s="147"/>
      <c r="F299" s="108"/>
      <c r="G299" s="108"/>
      <c r="H299" s="137"/>
      <c r="I299" s="148"/>
      <c r="J299" s="148"/>
      <c r="K299" s="147"/>
      <c r="L299" s="107">
        <f t="shared" ca="1" si="17"/>
        <v>125</v>
      </c>
      <c r="M299" s="107">
        <f t="shared" ca="1" si="18"/>
        <v>125</v>
      </c>
    </row>
    <row r="300" spans="1:13" ht="17.25" thickTop="1" thickBot="1">
      <c r="A300" s="109">
        <f t="shared" si="16"/>
        <v>298</v>
      </c>
      <c r="B300" s="147"/>
      <c r="C300" s="148"/>
      <c r="D300" s="147"/>
      <c r="E300" s="147"/>
      <c r="F300" s="108"/>
      <c r="G300" s="108"/>
      <c r="H300" s="137"/>
      <c r="I300" s="148"/>
      <c r="J300" s="148"/>
      <c r="K300" s="147"/>
      <c r="L300" s="107">
        <f t="shared" ca="1" si="17"/>
        <v>125</v>
      </c>
      <c r="M300" s="107">
        <f t="shared" ca="1" si="18"/>
        <v>125</v>
      </c>
    </row>
    <row r="301" spans="1:13" ht="17.25" thickTop="1" thickBot="1">
      <c r="A301" s="109">
        <f t="shared" si="16"/>
        <v>299</v>
      </c>
      <c r="B301" s="147"/>
      <c r="C301" s="148"/>
      <c r="D301" s="147"/>
      <c r="E301" s="147"/>
      <c r="F301" s="108"/>
      <c r="G301" s="108"/>
      <c r="H301" s="137"/>
      <c r="I301" s="148"/>
      <c r="J301" s="148"/>
      <c r="K301" s="147"/>
      <c r="L301" s="107">
        <f t="shared" ca="1" si="17"/>
        <v>125</v>
      </c>
      <c r="M301" s="107">
        <f t="shared" ca="1" si="18"/>
        <v>125</v>
      </c>
    </row>
    <row r="302" spans="1:13" ht="17.25" thickTop="1" thickBot="1">
      <c r="A302" s="109">
        <f t="shared" si="16"/>
        <v>300</v>
      </c>
      <c r="B302" s="147"/>
      <c r="C302" s="148"/>
      <c r="D302" s="147"/>
      <c r="E302" s="147"/>
      <c r="F302" s="108"/>
      <c r="G302" s="108"/>
      <c r="H302" s="137"/>
      <c r="I302" s="148"/>
      <c r="J302" s="148"/>
      <c r="K302" s="147"/>
      <c r="L302" s="107">
        <f t="shared" ca="1" si="17"/>
        <v>125</v>
      </c>
      <c r="M302" s="107">
        <f t="shared" ca="1" si="18"/>
        <v>125</v>
      </c>
    </row>
    <row r="303" spans="1:13" ht="17.25" thickTop="1" thickBot="1">
      <c r="A303" s="109">
        <f t="shared" si="16"/>
        <v>301</v>
      </c>
      <c r="B303" s="147"/>
      <c r="C303" s="148"/>
      <c r="D303" s="147"/>
      <c r="E303" s="147"/>
      <c r="F303" s="108"/>
      <c r="G303" s="108"/>
      <c r="H303" s="137"/>
      <c r="I303" s="148"/>
      <c r="J303" s="148"/>
      <c r="K303" s="147"/>
      <c r="L303" s="107">
        <f t="shared" ca="1" si="17"/>
        <v>125</v>
      </c>
      <c r="M303" s="107">
        <f t="shared" ca="1" si="18"/>
        <v>125</v>
      </c>
    </row>
    <row r="304" spans="1:13" ht="17.25" thickTop="1" thickBot="1">
      <c r="A304" s="109">
        <f t="shared" si="16"/>
        <v>302</v>
      </c>
      <c r="B304" s="147"/>
      <c r="C304" s="148"/>
      <c r="D304" s="147"/>
      <c r="E304" s="147"/>
      <c r="F304" s="108"/>
      <c r="G304" s="108"/>
      <c r="H304" s="137"/>
      <c r="I304" s="148"/>
      <c r="J304" s="148"/>
      <c r="K304" s="147"/>
      <c r="L304" s="107">
        <f t="shared" ca="1" si="17"/>
        <v>125</v>
      </c>
      <c r="M304" s="107">
        <f t="shared" ca="1" si="18"/>
        <v>125</v>
      </c>
    </row>
    <row r="305" spans="1:13" ht="17.25" thickTop="1" thickBot="1">
      <c r="A305" s="109">
        <f t="shared" si="16"/>
        <v>303</v>
      </c>
      <c r="B305" s="147"/>
      <c r="C305" s="148"/>
      <c r="D305" s="147"/>
      <c r="E305" s="147"/>
      <c r="F305" s="108"/>
      <c r="G305" s="108"/>
      <c r="H305" s="137"/>
      <c r="I305" s="148"/>
      <c r="J305" s="148"/>
      <c r="K305" s="147"/>
      <c r="L305" s="107">
        <f t="shared" ca="1" si="17"/>
        <v>125</v>
      </c>
      <c r="M305" s="107">
        <f t="shared" ca="1" si="18"/>
        <v>125</v>
      </c>
    </row>
    <row r="306" spans="1:13" ht="17.25" thickTop="1" thickBot="1">
      <c r="A306" s="109">
        <f t="shared" si="16"/>
        <v>304</v>
      </c>
      <c r="B306" s="147"/>
      <c r="C306" s="148"/>
      <c r="D306" s="147"/>
      <c r="E306" s="147"/>
      <c r="F306" s="108"/>
      <c r="G306" s="108"/>
      <c r="H306" s="137"/>
      <c r="I306" s="148"/>
      <c r="J306" s="148"/>
      <c r="K306" s="147"/>
      <c r="L306" s="107">
        <f t="shared" ca="1" si="17"/>
        <v>125</v>
      </c>
      <c r="M306" s="107">
        <f t="shared" ca="1" si="18"/>
        <v>125</v>
      </c>
    </row>
    <row r="307" spans="1:13" ht="17.25" thickTop="1" thickBot="1">
      <c r="A307" s="109">
        <f t="shared" si="16"/>
        <v>305</v>
      </c>
      <c r="B307" s="147"/>
      <c r="C307" s="148"/>
      <c r="D307" s="147"/>
      <c r="E307" s="147"/>
      <c r="F307" s="108"/>
      <c r="G307" s="108"/>
      <c r="H307" s="137"/>
      <c r="I307" s="148"/>
      <c r="J307" s="148"/>
      <c r="K307" s="147"/>
      <c r="L307" s="107">
        <f t="shared" ca="1" si="17"/>
        <v>125</v>
      </c>
      <c r="M307" s="107">
        <f t="shared" ca="1" si="18"/>
        <v>125</v>
      </c>
    </row>
    <row r="308" spans="1:13" ht="17.25" thickTop="1" thickBot="1">
      <c r="A308" s="109">
        <f t="shared" si="16"/>
        <v>306</v>
      </c>
      <c r="B308" s="147"/>
      <c r="C308" s="148"/>
      <c r="D308" s="147"/>
      <c r="E308" s="147"/>
      <c r="F308" s="108"/>
      <c r="G308" s="108"/>
      <c r="H308" s="137"/>
      <c r="I308" s="148"/>
      <c r="J308" s="148"/>
      <c r="K308" s="147"/>
      <c r="L308" s="107">
        <f t="shared" ca="1" si="17"/>
        <v>125</v>
      </c>
      <c r="M308" s="107">
        <f t="shared" ca="1" si="18"/>
        <v>125</v>
      </c>
    </row>
    <row r="309" spans="1:13" ht="17.25" thickTop="1" thickBot="1">
      <c r="A309" s="109">
        <f t="shared" si="16"/>
        <v>307</v>
      </c>
      <c r="B309" s="147"/>
      <c r="C309" s="148"/>
      <c r="D309" s="147"/>
      <c r="E309" s="147"/>
      <c r="F309" s="108"/>
      <c r="G309" s="108"/>
      <c r="H309" s="137"/>
      <c r="I309" s="148"/>
      <c r="J309" s="148"/>
      <c r="K309" s="147"/>
      <c r="L309" s="107">
        <f t="shared" ca="1" si="17"/>
        <v>125</v>
      </c>
      <c r="M309" s="107">
        <f t="shared" ca="1" si="18"/>
        <v>125</v>
      </c>
    </row>
    <row r="310" spans="1:13" ht="17.25" thickTop="1" thickBot="1">
      <c r="A310" s="109">
        <f t="shared" si="16"/>
        <v>308</v>
      </c>
      <c r="B310" s="147"/>
      <c r="C310" s="148"/>
      <c r="D310" s="147"/>
      <c r="E310" s="147"/>
      <c r="F310" s="108"/>
      <c r="G310" s="108"/>
      <c r="H310" s="137"/>
      <c r="I310" s="148"/>
      <c r="J310" s="148"/>
      <c r="K310" s="147"/>
      <c r="L310" s="107">
        <f t="shared" ca="1" si="17"/>
        <v>125</v>
      </c>
      <c r="M310" s="107">
        <f t="shared" ca="1" si="18"/>
        <v>125</v>
      </c>
    </row>
    <row r="311" spans="1:13" ht="17.25" thickTop="1" thickBot="1">
      <c r="A311" s="109">
        <f t="shared" si="16"/>
        <v>309</v>
      </c>
      <c r="B311" s="147"/>
      <c r="C311" s="148"/>
      <c r="D311" s="147"/>
      <c r="E311" s="147"/>
      <c r="F311" s="108"/>
      <c r="G311" s="108"/>
      <c r="H311" s="137"/>
      <c r="I311" s="148"/>
      <c r="J311" s="148"/>
      <c r="K311" s="147"/>
      <c r="L311" s="107">
        <f t="shared" ca="1" si="17"/>
        <v>125</v>
      </c>
      <c r="M311" s="107">
        <f t="shared" ca="1" si="18"/>
        <v>125</v>
      </c>
    </row>
    <row r="312" spans="1:13" ht="17.25" thickTop="1" thickBot="1">
      <c r="A312" s="109">
        <f t="shared" si="16"/>
        <v>310</v>
      </c>
      <c r="B312" s="147"/>
      <c r="C312" s="148"/>
      <c r="D312" s="147"/>
      <c r="E312" s="147"/>
      <c r="F312" s="108"/>
      <c r="G312" s="108"/>
      <c r="H312" s="137"/>
      <c r="I312" s="148"/>
      <c r="J312" s="148"/>
      <c r="K312" s="147"/>
      <c r="L312" s="107">
        <f t="shared" ca="1" si="17"/>
        <v>125</v>
      </c>
      <c r="M312" s="107">
        <f t="shared" ca="1" si="18"/>
        <v>125</v>
      </c>
    </row>
    <row r="313" spans="1:13" ht="17.25" thickTop="1" thickBot="1">
      <c r="A313" s="109">
        <f t="shared" si="16"/>
        <v>311</v>
      </c>
      <c r="B313" s="147"/>
      <c r="C313" s="148"/>
      <c r="D313" s="147"/>
      <c r="E313" s="147"/>
      <c r="F313" s="108"/>
      <c r="G313" s="108"/>
      <c r="H313" s="137"/>
      <c r="I313" s="148"/>
      <c r="J313" s="148"/>
      <c r="K313" s="147"/>
      <c r="L313" s="107">
        <f t="shared" ca="1" si="17"/>
        <v>125</v>
      </c>
      <c r="M313" s="107">
        <f t="shared" ca="1" si="18"/>
        <v>125</v>
      </c>
    </row>
    <row r="314" spans="1:13" ht="17.25" thickTop="1" thickBot="1">
      <c r="A314" s="109">
        <f t="shared" si="16"/>
        <v>312</v>
      </c>
      <c r="B314" s="147"/>
      <c r="C314" s="148"/>
      <c r="D314" s="147"/>
      <c r="E314" s="147"/>
      <c r="F314" s="108"/>
      <c r="G314" s="108"/>
      <c r="H314" s="137"/>
      <c r="I314" s="148"/>
      <c r="J314" s="148"/>
      <c r="K314" s="147"/>
      <c r="L314" s="107">
        <f t="shared" ca="1" si="17"/>
        <v>125</v>
      </c>
      <c r="M314" s="107">
        <f t="shared" ca="1" si="18"/>
        <v>125</v>
      </c>
    </row>
    <row r="315" spans="1:13" ht="17.25" thickTop="1" thickBot="1">
      <c r="A315" s="109">
        <f t="shared" si="16"/>
        <v>313</v>
      </c>
      <c r="B315" s="147"/>
      <c r="C315" s="148"/>
      <c r="D315" s="147"/>
      <c r="E315" s="147"/>
      <c r="F315" s="108"/>
      <c r="G315" s="108"/>
      <c r="H315" s="137"/>
      <c r="I315" s="148"/>
      <c r="J315" s="148"/>
      <c r="K315" s="147"/>
      <c r="L315" s="107">
        <f t="shared" ca="1" si="17"/>
        <v>125</v>
      </c>
      <c r="M315" s="107">
        <f t="shared" ca="1" si="18"/>
        <v>125</v>
      </c>
    </row>
    <row r="316" spans="1:13" ht="17.25" thickTop="1" thickBot="1">
      <c r="A316" s="109">
        <f t="shared" si="16"/>
        <v>314</v>
      </c>
      <c r="B316" s="147"/>
      <c r="C316" s="148"/>
      <c r="D316" s="147"/>
      <c r="E316" s="147"/>
      <c r="F316" s="108"/>
      <c r="G316" s="108"/>
      <c r="H316" s="137"/>
      <c r="I316" s="148"/>
      <c r="J316" s="148"/>
      <c r="K316" s="147"/>
      <c r="L316" s="107">
        <f t="shared" ca="1" si="17"/>
        <v>125</v>
      </c>
      <c r="M316" s="107">
        <f t="shared" ca="1" si="18"/>
        <v>125</v>
      </c>
    </row>
    <row r="317" spans="1:13" ht="17.25" thickTop="1" thickBot="1">
      <c r="A317" s="109">
        <f t="shared" si="16"/>
        <v>315</v>
      </c>
      <c r="B317" s="147"/>
      <c r="C317" s="148"/>
      <c r="D317" s="147"/>
      <c r="E317" s="147"/>
      <c r="F317" s="108"/>
      <c r="G317" s="108"/>
      <c r="H317" s="137"/>
      <c r="I317" s="148"/>
      <c r="J317" s="148"/>
      <c r="K317" s="147"/>
      <c r="L317" s="107">
        <f t="shared" ca="1" si="17"/>
        <v>125</v>
      </c>
      <c r="M317" s="107">
        <f t="shared" ca="1" si="18"/>
        <v>125</v>
      </c>
    </row>
    <row r="318" spans="1:13" ht="17.25" thickTop="1" thickBot="1">
      <c r="A318" s="109">
        <f t="shared" si="16"/>
        <v>316</v>
      </c>
      <c r="B318" s="147"/>
      <c r="C318" s="148"/>
      <c r="D318" s="147"/>
      <c r="E318" s="147"/>
      <c r="F318" s="108"/>
      <c r="G318" s="108"/>
      <c r="H318" s="137"/>
      <c r="I318" s="148"/>
      <c r="J318" s="148"/>
      <c r="K318" s="147"/>
      <c r="L318" s="107">
        <f t="shared" ca="1" si="17"/>
        <v>125</v>
      </c>
      <c r="M318" s="107">
        <f t="shared" ca="1" si="18"/>
        <v>125</v>
      </c>
    </row>
    <row r="319" spans="1:13" ht="17.25" thickTop="1" thickBot="1">
      <c r="A319" s="109">
        <f t="shared" si="16"/>
        <v>317</v>
      </c>
      <c r="B319" s="147"/>
      <c r="C319" s="148"/>
      <c r="D319" s="147"/>
      <c r="E319" s="147"/>
      <c r="F319" s="108"/>
      <c r="G319" s="108"/>
      <c r="H319" s="137"/>
      <c r="I319" s="148"/>
      <c r="J319" s="148"/>
      <c r="K319" s="147"/>
      <c r="L319" s="107">
        <f t="shared" ca="1" si="17"/>
        <v>125</v>
      </c>
      <c r="M319" s="107">
        <f t="shared" ca="1" si="18"/>
        <v>125</v>
      </c>
    </row>
    <row r="320" spans="1:13" ht="17.25" thickTop="1" thickBot="1">
      <c r="A320" s="109">
        <f t="shared" si="16"/>
        <v>318</v>
      </c>
      <c r="B320" s="147"/>
      <c r="C320" s="148"/>
      <c r="D320" s="147"/>
      <c r="E320" s="147"/>
      <c r="F320" s="108"/>
      <c r="G320" s="108"/>
      <c r="H320" s="137"/>
      <c r="I320" s="148"/>
      <c r="J320" s="148"/>
      <c r="K320" s="147"/>
      <c r="L320" s="107">
        <f t="shared" ca="1" si="17"/>
        <v>125</v>
      </c>
      <c r="M320" s="107">
        <f t="shared" ca="1" si="18"/>
        <v>125</v>
      </c>
    </row>
    <row r="321" spans="1:13" ht="17.25" thickTop="1" thickBot="1">
      <c r="A321" s="109">
        <f t="shared" si="16"/>
        <v>319</v>
      </c>
      <c r="B321" s="147"/>
      <c r="C321" s="148"/>
      <c r="D321" s="147"/>
      <c r="E321" s="147"/>
      <c r="F321" s="108"/>
      <c r="G321" s="108"/>
      <c r="H321" s="137"/>
      <c r="I321" s="148"/>
      <c r="J321" s="148"/>
      <c r="K321" s="147"/>
      <c r="L321" s="107">
        <f t="shared" ca="1" si="17"/>
        <v>125</v>
      </c>
      <c r="M321" s="107">
        <f t="shared" ca="1" si="18"/>
        <v>125</v>
      </c>
    </row>
    <row r="322" spans="1:13" ht="17.25" thickTop="1" thickBot="1">
      <c r="A322" s="109">
        <f t="shared" si="16"/>
        <v>320</v>
      </c>
      <c r="B322" s="147"/>
      <c r="C322" s="148"/>
      <c r="D322" s="147"/>
      <c r="E322" s="147"/>
      <c r="F322" s="108"/>
      <c r="G322" s="108"/>
      <c r="H322" s="137"/>
      <c r="I322" s="148"/>
      <c r="J322" s="148"/>
      <c r="K322" s="147"/>
      <c r="L322" s="107">
        <f t="shared" ca="1" si="17"/>
        <v>125</v>
      </c>
      <c r="M322" s="107">
        <f t="shared" ca="1" si="18"/>
        <v>125</v>
      </c>
    </row>
    <row r="323" spans="1:13" ht="17.25" thickTop="1" thickBot="1">
      <c r="A323" s="109">
        <f t="shared" si="16"/>
        <v>321</v>
      </c>
      <c r="B323" s="147"/>
      <c r="C323" s="148"/>
      <c r="D323" s="147"/>
      <c r="E323" s="147"/>
      <c r="F323" s="108"/>
      <c r="G323" s="108"/>
      <c r="H323" s="137"/>
      <c r="I323" s="148"/>
      <c r="J323" s="148"/>
      <c r="K323" s="147"/>
      <c r="L323" s="107">
        <f t="shared" ca="1" si="17"/>
        <v>125</v>
      </c>
      <c r="M323" s="107">
        <f t="shared" ca="1" si="18"/>
        <v>125</v>
      </c>
    </row>
    <row r="324" spans="1:13" ht="17.25" thickTop="1" thickBot="1">
      <c r="A324" s="109">
        <f t="shared" si="16"/>
        <v>322</v>
      </c>
      <c r="B324" s="147"/>
      <c r="C324" s="148"/>
      <c r="D324" s="147"/>
      <c r="E324" s="147"/>
      <c r="F324" s="108"/>
      <c r="G324" s="108"/>
      <c r="H324" s="137"/>
      <c r="I324" s="148"/>
      <c r="J324" s="148"/>
      <c r="K324" s="147"/>
      <c r="L324" s="107">
        <f t="shared" ca="1" si="17"/>
        <v>125</v>
      </c>
      <c r="M324" s="107">
        <f t="shared" ca="1" si="18"/>
        <v>125</v>
      </c>
    </row>
    <row r="325" spans="1:13" ht="17.25" thickTop="1" thickBot="1">
      <c r="A325" s="109">
        <f t="shared" ref="A325:A388" si="19">SUM(A324+1)</f>
        <v>323</v>
      </c>
      <c r="B325" s="147"/>
      <c r="C325" s="148"/>
      <c r="D325" s="147"/>
      <c r="E325" s="147"/>
      <c r="F325" s="108"/>
      <c r="G325" s="108"/>
      <c r="H325" s="137"/>
      <c r="I325" s="148"/>
      <c r="J325" s="148"/>
      <c r="K325" s="147"/>
      <c r="L325" s="107">
        <f t="shared" ref="L325:L388" ca="1" si="20">INT((YEARFRAC(I325,TODAY())))</f>
        <v>125</v>
      </c>
      <c r="M325" s="107">
        <f t="shared" ref="M325:M388" ca="1" si="21">INT((YEARFRAC(C325,TODAY())))</f>
        <v>125</v>
      </c>
    </row>
    <row r="326" spans="1:13" ht="17.25" thickTop="1" thickBot="1">
      <c r="A326" s="109">
        <f t="shared" si="19"/>
        <v>324</v>
      </c>
      <c r="B326" s="147"/>
      <c r="C326" s="148"/>
      <c r="D326" s="147"/>
      <c r="E326" s="147"/>
      <c r="F326" s="108"/>
      <c r="G326" s="108"/>
      <c r="H326" s="137"/>
      <c r="I326" s="148"/>
      <c r="J326" s="148"/>
      <c r="K326" s="147"/>
      <c r="L326" s="107">
        <f t="shared" ca="1" si="20"/>
        <v>125</v>
      </c>
      <c r="M326" s="107">
        <f t="shared" ca="1" si="21"/>
        <v>125</v>
      </c>
    </row>
    <row r="327" spans="1:13" ht="17.25" thickTop="1" thickBot="1">
      <c r="A327" s="109">
        <f t="shared" si="19"/>
        <v>325</v>
      </c>
      <c r="B327" s="147"/>
      <c r="C327" s="148"/>
      <c r="D327" s="147"/>
      <c r="E327" s="147"/>
      <c r="F327" s="108"/>
      <c r="G327" s="108"/>
      <c r="H327" s="137"/>
      <c r="I327" s="148"/>
      <c r="J327" s="148"/>
      <c r="K327" s="147"/>
      <c r="L327" s="107">
        <f t="shared" ca="1" si="20"/>
        <v>125</v>
      </c>
      <c r="M327" s="107">
        <f t="shared" ca="1" si="21"/>
        <v>125</v>
      </c>
    </row>
    <row r="328" spans="1:13" ht="17.25" thickTop="1" thickBot="1">
      <c r="A328" s="109">
        <f t="shared" si="19"/>
        <v>326</v>
      </c>
      <c r="B328" s="147"/>
      <c r="C328" s="148"/>
      <c r="D328" s="147"/>
      <c r="E328" s="147"/>
      <c r="F328" s="108"/>
      <c r="G328" s="108"/>
      <c r="H328" s="137"/>
      <c r="I328" s="148"/>
      <c r="J328" s="148"/>
      <c r="K328" s="147"/>
      <c r="L328" s="107">
        <f t="shared" ca="1" si="20"/>
        <v>125</v>
      </c>
      <c r="M328" s="107">
        <f t="shared" ca="1" si="21"/>
        <v>125</v>
      </c>
    </row>
    <row r="329" spans="1:13" ht="17.25" thickTop="1" thickBot="1">
      <c r="A329" s="109">
        <f t="shared" si="19"/>
        <v>327</v>
      </c>
      <c r="B329" s="147"/>
      <c r="C329" s="148"/>
      <c r="D329" s="147"/>
      <c r="E329" s="147"/>
      <c r="F329" s="108"/>
      <c r="G329" s="108"/>
      <c r="H329" s="137"/>
      <c r="I329" s="148"/>
      <c r="J329" s="148"/>
      <c r="K329" s="147"/>
      <c r="L329" s="107">
        <f t="shared" ca="1" si="20"/>
        <v>125</v>
      </c>
      <c r="M329" s="107">
        <f t="shared" ca="1" si="21"/>
        <v>125</v>
      </c>
    </row>
    <row r="330" spans="1:13" ht="17.25" thickTop="1" thickBot="1">
      <c r="A330" s="109">
        <f t="shared" si="19"/>
        <v>328</v>
      </c>
      <c r="B330" s="147"/>
      <c r="C330" s="148"/>
      <c r="D330" s="147"/>
      <c r="E330" s="147"/>
      <c r="F330" s="108"/>
      <c r="G330" s="108"/>
      <c r="H330" s="137"/>
      <c r="I330" s="148"/>
      <c r="J330" s="148"/>
      <c r="K330" s="147"/>
      <c r="L330" s="107">
        <f t="shared" ca="1" si="20"/>
        <v>125</v>
      </c>
      <c r="M330" s="107">
        <f t="shared" ca="1" si="21"/>
        <v>125</v>
      </c>
    </row>
    <row r="331" spans="1:13" ht="17.25" thickTop="1" thickBot="1">
      <c r="A331" s="109">
        <f t="shared" si="19"/>
        <v>329</v>
      </c>
      <c r="B331" s="147"/>
      <c r="C331" s="148"/>
      <c r="D331" s="147"/>
      <c r="E331" s="147"/>
      <c r="F331" s="108"/>
      <c r="G331" s="108"/>
      <c r="H331" s="137"/>
      <c r="I331" s="148"/>
      <c r="J331" s="148"/>
      <c r="K331" s="147"/>
      <c r="L331" s="107">
        <f t="shared" ca="1" si="20"/>
        <v>125</v>
      </c>
      <c r="M331" s="107">
        <f t="shared" ca="1" si="21"/>
        <v>125</v>
      </c>
    </row>
    <row r="332" spans="1:13" ht="17.25" thickTop="1" thickBot="1">
      <c r="A332" s="109">
        <f t="shared" si="19"/>
        <v>330</v>
      </c>
      <c r="B332" s="147"/>
      <c r="C332" s="148"/>
      <c r="D332" s="147"/>
      <c r="E332" s="147"/>
      <c r="F332" s="108"/>
      <c r="G332" s="108"/>
      <c r="H332" s="137"/>
      <c r="I332" s="148"/>
      <c r="J332" s="148"/>
      <c r="K332" s="147"/>
      <c r="L332" s="107">
        <f t="shared" ca="1" si="20"/>
        <v>125</v>
      </c>
      <c r="M332" s="107">
        <f t="shared" ca="1" si="21"/>
        <v>125</v>
      </c>
    </row>
    <row r="333" spans="1:13" ht="17.25" thickTop="1" thickBot="1">
      <c r="A333" s="109">
        <f t="shared" si="19"/>
        <v>331</v>
      </c>
      <c r="B333" s="147"/>
      <c r="C333" s="148"/>
      <c r="D333" s="147"/>
      <c r="E333" s="147"/>
      <c r="F333" s="108"/>
      <c r="G333" s="108"/>
      <c r="H333" s="137"/>
      <c r="I333" s="148"/>
      <c r="J333" s="148"/>
      <c r="K333" s="147"/>
      <c r="L333" s="107">
        <f t="shared" ca="1" si="20"/>
        <v>125</v>
      </c>
      <c r="M333" s="107">
        <f t="shared" ca="1" si="21"/>
        <v>125</v>
      </c>
    </row>
    <row r="334" spans="1:13" ht="17.25" thickTop="1" thickBot="1">
      <c r="A334" s="109">
        <f t="shared" si="19"/>
        <v>332</v>
      </c>
      <c r="B334" s="147"/>
      <c r="C334" s="148"/>
      <c r="D334" s="147"/>
      <c r="E334" s="147"/>
      <c r="F334" s="108"/>
      <c r="G334" s="108"/>
      <c r="H334" s="137"/>
      <c r="I334" s="148"/>
      <c r="J334" s="148"/>
      <c r="K334" s="147"/>
      <c r="L334" s="107">
        <f t="shared" ca="1" si="20"/>
        <v>125</v>
      </c>
      <c r="M334" s="107">
        <f t="shared" ca="1" si="21"/>
        <v>125</v>
      </c>
    </row>
    <row r="335" spans="1:13" ht="17.25" thickTop="1" thickBot="1">
      <c r="A335" s="109">
        <f t="shared" si="19"/>
        <v>333</v>
      </c>
      <c r="B335" s="147"/>
      <c r="C335" s="148"/>
      <c r="D335" s="147"/>
      <c r="E335" s="147"/>
      <c r="F335" s="108"/>
      <c r="G335" s="108"/>
      <c r="H335" s="137"/>
      <c r="I335" s="148"/>
      <c r="J335" s="148"/>
      <c r="K335" s="147"/>
      <c r="L335" s="107">
        <f t="shared" ca="1" si="20"/>
        <v>125</v>
      </c>
      <c r="M335" s="107">
        <f t="shared" ca="1" si="21"/>
        <v>125</v>
      </c>
    </row>
    <row r="336" spans="1:13" ht="17.25" thickTop="1" thickBot="1">
      <c r="A336" s="109">
        <f t="shared" si="19"/>
        <v>334</v>
      </c>
      <c r="B336" s="147"/>
      <c r="C336" s="148"/>
      <c r="D336" s="147"/>
      <c r="E336" s="147"/>
      <c r="F336" s="108"/>
      <c r="G336" s="108"/>
      <c r="H336" s="137"/>
      <c r="I336" s="148"/>
      <c r="J336" s="148"/>
      <c r="K336" s="147"/>
      <c r="L336" s="107">
        <f t="shared" ca="1" si="20"/>
        <v>125</v>
      </c>
      <c r="M336" s="107">
        <f t="shared" ca="1" si="21"/>
        <v>125</v>
      </c>
    </row>
    <row r="337" spans="1:13" ht="17.25" thickTop="1" thickBot="1">
      <c r="A337" s="109">
        <f t="shared" si="19"/>
        <v>335</v>
      </c>
      <c r="B337" s="147"/>
      <c r="C337" s="148"/>
      <c r="D337" s="147"/>
      <c r="E337" s="147"/>
      <c r="F337" s="108"/>
      <c r="G337" s="108"/>
      <c r="H337" s="137"/>
      <c r="I337" s="148"/>
      <c r="J337" s="148"/>
      <c r="K337" s="147"/>
      <c r="L337" s="107">
        <f t="shared" ca="1" si="20"/>
        <v>125</v>
      </c>
      <c r="M337" s="107">
        <f t="shared" ca="1" si="21"/>
        <v>125</v>
      </c>
    </row>
    <row r="338" spans="1:13" ht="17.25" thickTop="1" thickBot="1">
      <c r="A338" s="109">
        <f t="shared" si="19"/>
        <v>336</v>
      </c>
      <c r="B338" s="147"/>
      <c r="C338" s="148"/>
      <c r="D338" s="147"/>
      <c r="E338" s="147"/>
      <c r="F338" s="108"/>
      <c r="G338" s="108"/>
      <c r="H338" s="137"/>
      <c r="I338" s="148"/>
      <c r="J338" s="148"/>
      <c r="K338" s="147"/>
      <c r="L338" s="107">
        <f t="shared" ca="1" si="20"/>
        <v>125</v>
      </c>
      <c r="M338" s="107">
        <f t="shared" ca="1" si="21"/>
        <v>125</v>
      </c>
    </row>
    <row r="339" spans="1:13" ht="17.25" thickTop="1" thickBot="1">
      <c r="A339" s="109">
        <f t="shared" si="19"/>
        <v>337</v>
      </c>
      <c r="B339" s="147"/>
      <c r="C339" s="148"/>
      <c r="D339" s="147"/>
      <c r="E339" s="147"/>
      <c r="F339" s="108"/>
      <c r="G339" s="108"/>
      <c r="H339" s="137"/>
      <c r="I339" s="148"/>
      <c r="J339" s="148"/>
      <c r="K339" s="147"/>
      <c r="L339" s="107">
        <f t="shared" ca="1" si="20"/>
        <v>125</v>
      </c>
      <c r="M339" s="107">
        <f t="shared" ca="1" si="21"/>
        <v>125</v>
      </c>
    </row>
    <row r="340" spans="1:13" ht="17.25" thickTop="1" thickBot="1">
      <c r="A340" s="109">
        <f t="shared" si="19"/>
        <v>338</v>
      </c>
      <c r="B340" s="147"/>
      <c r="C340" s="148"/>
      <c r="D340" s="147"/>
      <c r="E340" s="147"/>
      <c r="F340" s="108"/>
      <c r="G340" s="108"/>
      <c r="H340" s="137"/>
      <c r="I340" s="148"/>
      <c r="J340" s="148"/>
      <c r="K340" s="147"/>
      <c r="L340" s="107">
        <f t="shared" ca="1" si="20"/>
        <v>125</v>
      </c>
      <c r="M340" s="107">
        <f t="shared" ca="1" si="21"/>
        <v>125</v>
      </c>
    </row>
    <row r="341" spans="1:13" ht="17.25" thickTop="1" thickBot="1">
      <c r="A341" s="109">
        <f t="shared" si="19"/>
        <v>339</v>
      </c>
      <c r="B341" s="147"/>
      <c r="C341" s="148"/>
      <c r="D341" s="147"/>
      <c r="E341" s="147"/>
      <c r="F341" s="108"/>
      <c r="G341" s="108"/>
      <c r="H341" s="137"/>
      <c r="I341" s="148"/>
      <c r="J341" s="148"/>
      <c r="K341" s="147"/>
      <c r="L341" s="107">
        <f t="shared" ca="1" si="20"/>
        <v>125</v>
      </c>
      <c r="M341" s="107">
        <f t="shared" ca="1" si="21"/>
        <v>125</v>
      </c>
    </row>
    <row r="342" spans="1:13" ht="17.25" thickTop="1" thickBot="1">
      <c r="A342" s="109">
        <f t="shared" si="19"/>
        <v>340</v>
      </c>
      <c r="B342" s="147"/>
      <c r="C342" s="148"/>
      <c r="D342" s="147"/>
      <c r="E342" s="147"/>
      <c r="F342" s="108"/>
      <c r="G342" s="108"/>
      <c r="H342" s="137"/>
      <c r="I342" s="148"/>
      <c r="J342" s="148"/>
      <c r="K342" s="147"/>
      <c r="L342" s="107">
        <f t="shared" ca="1" si="20"/>
        <v>125</v>
      </c>
      <c r="M342" s="107">
        <f t="shared" ca="1" si="21"/>
        <v>125</v>
      </c>
    </row>
    <row r="343" spans="1:13" ht="17.25" thickTop="1" thickBot="1">
      <c r="A343" s="109">
        <f t="shared" si="19"/>
        <v>341</v>
      </c>
      <c r="B343" s="147"/>
      <c r="C343" s="148"/>
      <c r="D343" s="147"/>
      <c r="E343" s="147"/>
      <c r="F343" s="108"/>
      <c r="G343" s="108"/>
      <c r="H343" s="137"/>
      <c r="I343" s="148"/>
      <c r="J343" s="148"/>
      <c r="K343" s="147"/>
      <c r="L343" s="107">
        <f t="shared" ca="1" si="20"/>
        <v>125</v>
      </c>
      <c r="M343" s="107">
        <f t="shared" ca="1" si="21"/>
        <v>125</v>
      </c>
    </row>
    <row r="344" spans="1:13" ht="17.25" thickTop="1" thickBot="1">
      <c r="A344" s="109">
        <f t="shared" si="19"/>
        <v>342</v>
      </c>
      <c r="B344" s="147"/>
      <c r="C344" s="148"/>
      <c r="D344" s="147"/>
      <c r="E344" s="147"/>
      <c r="F344" s="108"/>
      <c r="G344" s="108"/>
      <c r="H344" s="137"/>
      <c r="I344" s="148"/>
      <c r="J344" s="148"/>
      <c r="K344" s="147"/>
      <c r="L344" s="107">
        <f t="shared" ca="1" si="20"/>
        <v>125</v>
      </c>
      <c r="M344" s="107">
        <f t="shared" ca="1" si="21"/>
        <v>125</v>
      </c>
    </row>
    <row r="345" spans="1:13" ht="17.25" thickTop="1" thickBot="1">
      <c r="A345" s="109">
        <f t="shared" si="19"/>
        <v>343</v>
      </c>
      <c r="B345" s="147"/>
      <c r="C345" s="148"/>
      <c r="D345" s="147"/>
      <c r="E345" s="147"/>
      <c r="F345" s="108"/>
      <c r="G345" s="108"/>
      <c r="H345" s="137"/>
      <c r="I345" s="148"/>
      <c r="J345" s="148"/>
      <c r="K345" s="147"/>
      <c r="L345" s="107">
        <f t="shared" ca="1" si="20"/>
        <v>125</v>
      </c>
      <c r="M345" s="107">
        <f t="shared" ca="1" si="21"/>
        <v>125</v>
      </c>
    </row>
    <row r="346" spans="1:13" ht="17.25" thickTop="1" thickBot="1">
      <c r="A346" s="109">
        <f t="shared" si="19"/>
        <v>344</v>
      </c>
      <c r="B346" s="147"/>
      <c r="C346" s="148"/>
      <c r="D346" s="147"/>
      <c r="E346" s="147"/>
      <c r="F346" s="108"/>
      <c r="G346" s="108"/>
      <c r="H346" s="137"/>
      <c r="I346" s="148"/>
      <c r="J346" s="148"/>
      <c r="K346" s="147"/>
      <c r="L346" s="107">
        <f t="shared" ca="1" si="20"/>
        <v>125</v>
      </c>
      <c r="M346" s="107">
        <f t="shared" ca="1" si="21"/>
        <v>125</v>
      </c>
    </row>
    <row r="347" spans="1:13" ht="17.25" thickTop="1" thickBot="1">
      <c r="A347" s="109">
        <f t="shared" si="19"/>
        <v>345</v>
      </c>
      <c r="B347" s="147"/>
      <c r="C347" s="148"/>
      <c r="D347" s="147"/>
      <c r="E347" s="147"/>
      <c r="F347" s="108"/>
      <c r="G347" s="108"/>
      <c r="H347" s="137"/>
      <c r="I347" s="148"/>
      <c r="J347" s="148"/>
      <c r="K347" s="147"/>
      <c r="L347" s="107">
        <f t="shared" ca="1" si="20"/>
        <v>125</v>
      </c>
      <c r="M347" s="107">
        <f t="shared" ca="1" si="21"/>
        <v>125</v>
      </c>
    </row>
    <row r="348" spans="1:13" ht="17.25" thickTop="1" thickBot="1">
      <c r="A348" s="109">
        <f t="shared" si="19"/>
        <v>346</v>
      </c>
      <c r="B348" s="147"/>
      <c r="C348" s="148"/>
      <c r="D348" s="147"/>
      <c r="E348" s="147"/>
      <c r="F348" s="108"/>
      <c r="G348" s="108"/>
      <c r="H348" s="137"/>
      <c r="I348" s="148"/>
      <c r="J348" s="148"/>
      <c r="K348" s="147"/>
      <c r="L348" s="107">
        <f t="shared" ca="1" si="20"/>
        <v>125</v>
      </c>
      <c r="M348" s="107">
        <f t="shared" ca="1" si="21"/>
        <v>125</v>
      </c>
    </row>
    <row r="349" spans="1:13" ht="17.25" thickTop="1" thickBot="1">
      <c r="A349" s="109">
        <f t="shared" si="19"/>
        <v>347</v>
      </c>
      <c r="B349" s="147"/>
      <c r="C349" s="148"/>
      <c r="D349" s="147"/>
      <c r="E349" s="147"/>
      <c r="F349" s="108"/>
      <c r="G349" s="108"/>
      <c r="H349" s="137"/>
      <c r="I349" s="148"/>
      <c r="J349" s="148"/>
      <c r="K349" s="147"/>
      <c r="L349" s="107">
        <f t="shared" ca="1" si="20"/>
        <v>125</v>
      </c>
      <c r="M349" s="107">
        <f t="shared" ca="1" si="21"/>
        <v>125</v>
      </c>
    </row>
    <row r="350" spans="1:13" ht="17.25" thickTop="1" thickBot="1">
      <c r="A350" s="109">
        <f t="shared" si="19"/>
        <v>348</v>
      </c>
      <c r="B350" s="147"/>
      <c r="C350" s="148"/>
      <c r="D350" s="147"/>
      <c r="E350" s="147"/>
      <c r="F350" s="108"/>
      <c r="G350" s="108"/>
      <c r="H350" s="137"/>
      <c r="I350" s="148"/>
      <c r="J350" s="148"/>
      <c r="K350" s="147"/>
      <c r="L350" s="107">
        <f t="shared" ca="1" si="20"/>
        <v>125</v>
      </c>
      <c r="M350" s="107">
        <f t="shared" ca="1" si="21"/>
        <v>125</v>
      </c>
    </row>
    <row r="351" spans="1:13" ht="17.25" thickTop="1" thickBot="1">
      <c r="A351" s="109">
        <f t="shared" si="19"/>
        <v>349</v>
      </c>
      <c r="B351" s="147"/>
      <c r="C351" s="148"/>
      <c r="D351" s="147"/>
      <c r="E351" s="147"/>
      <c r="F351" s="108"/>
      <c r="G351" s="108"/>
      <c r="H351" s="137"/>
      <c r="I351" s="148"/>
      <c r="J351" s="148"/>
      <c r="K351" s="147"/>
      <c r="L351" s="107">
        <f t="shared" ca="1" si="20"/>
        <v>125</v>
      </c>
      <c r="M351" s="107">
        <f t="shared" ca="1" si="21"/>
        <v>125</v>
      </c>
    </row>
    <row r="352" spans="1:13" ht="17.25" thickTop="1" thickBot="1">
      <c r="A352" s="109">
        <f t="shared" si="19"/>
        <v>350</v>
      </c>
      <c r="B352" s="147"/>
      <c r="C352" s="148"/>
      <c r="D352" s="147"/>
      <c r="E352" s="147"/>
      <c r="F352" s="108"/>
      <c r="G352" s="108"/>
      <c r="H352" s="137"/>
      <c r="I352" s="148"/>
      <c r="J352" s="148"/>
      <c r="K352" s="147"/>
      <c r="L352" s="107">
        <f t="shared" ca="1" si="20"/>
        <v>125</v>
      </c>
      <c r="M352" s="107">
        <f t="shared" ca="1" si="21"/>
        <v>125</v>
      </c>
    </row>
    <row r="353" spans="1:13" ht="17.25" thickTop="1" thickBot="1">
      <c r="A353" s="109">
        <f t="shared" si="19"/>
        <v>351</v>
      </c>
      <c r="B353" s="147"/>
      <c r="C353" s="148"/>
      <c r="D353" s="147"/>
      <c r="E353" s="147"/>
      <c r="F353" s="108"/>
      <c r="G353" s="108"/>
      <c r="H353" s="137"/>
      <c r="I353" s="148"/>
      <c r="J353" s="148"/>
      <c r="K353" s="147"/>
      <c r="L353" s="107">
        <f t="shared" ca="1" si="20"/>
        <v>125</v>
      </c>
      <c r="M353" s="107">
        <f t="shared" ca="1" si="21"/>
        <v>125</v>
      </c>
    </row>
    <row r="354" spans="1:13" ht="17.25" thickTop="1" thickBot="1">
      <c r="A354" s="109">
        <f t="shared" si="19"/>
        <v>352</v>
      </c>
      <c r="B354" s="147"/>
      <c r="C354" s="148"/>
      <c r="D354" s="147"/>
      <c r="E354" s="147"/>
      <c r="F354" s="108"/>
      <c r="G354" s="108"/>
      <c r="H354" s="137"/>
      <c r="I354" s="148"/>
      <c r="J354" s="148"/>
      <c r="K354" s="147"/>
      <c r="L354" s="107">
        <f t="shared" ca="1" si="20"/>
        <v>125</v>
      </c>
      <c r="M354" s="107">
        <f t="shared" ca="1" si="21"/>
        <v>125</v>
      </c>
    </row>
    <row r="355" spans="1:13" ht="17.25" thickTop="1" thickBot="1">
      <c r="A355" s="109">
        <f t="shared" si="19"/>
        <v>353</v>
      </c>
      <c r="B355" s="147"/>
      <c r="C355" s="148"/>
      <c r="D355" s="147"/>
      <c r="E355" s="147"/>
      <c r="F355" s="108"/>
      <c r="G355" s="108"/>
      <c r="H355" s="137"/>
      <c r="I355" s="148"/>
      <c r="J355" s="148"/>
      <c r="K355" s="147"/>
      <c r="L355" s="107">
        <f t="shared" ca="1" si="20"/>
        <v>125</v>
      </c>
      <c r="M355" s="107">
        <f t="shared" ca="1" si="21"/>
        <v>125</v>
      </c>
    </row>
    <row r="356" spans="1:13" ht="17.25" thickTop="1" thickBot="1">
      <c r="A356" s="109">
        <f t="shared" si="19"/>
        <v>354</v>
      </c>
      <c r="B356" s="147"/>
      <c r="C356" s="148"/>
      <c r="D356" s="147"/>
      <c r="E356" s="147"/>
      <c r="F356" s="108"/>
      <c r="G356" s="108"/>
      <c r="H356" s="137"/>
      <c r="I356" s="148"/>
      <c r="J356" s="148"/>
      <c r="K356" s="147"/>
      <c r="L356" s="107">
        <f t="shared" ca="1" si="20"/>
        <v>125</v>
      </c>
      <c r="M356" s="107">
        <f t="shared" ca="1" si="21"/>
        <v>125</v>
      </c>
    </row>
    <row r="357" spans="1:13" ht="17.25" thickTop="1" thickBot="1">
      <c r="A357" s="109">
        <f t="shared" si="19"/>
        <v>355</v>
      </c>
      <c r="B357" s="147"/>
      <c r="C357" s="148"/>
      <c r="D357" s="147"/>
      <c r="E357" s="147"/>
      <c r="F357" s="108"/>
      <c r="G357" s="108"/>
      <c r="H357" s="137"/>
      <c r="I357" s="148"/>
      <c r="J357" s="148"/>
      <c r="K357" s="147"/>
      <c r="L357" s="107">
        <f t="shared" ca="1" si="20"/>
        <v>125</v>
      </c>
      <c r="M357" s="107">
        <f t="shared" ca="1" si="21"/>
        <v>125</v>
      </c>
    </row>
    <row r="358" spans="1:13" ht="17.25" thickTop="1" thickBot="1">
      <c r="A358" s="109">
        <f t="shared" si="19"/>
        <v>356</v>
      </c>
      <c r="B358" s="147"/>
      <c r="C358" s="148"/>
      <c r="D358" s="147"/>
      <c r="E358" s="147"/>
      <c r="F358" s="108"/>
      <c r="G358" s="108"/>
      <c r="H358" s="137"/>
      <c r="I358" s="148"/>
      <c r="J358" s="148"/>
      <c r="K358" s="147"/>
      <c r="L358" s="107">
        <f t="shared" ca="1" si="20"/>
        <v>125</v>
      </c>
      <c r="M358" s="107">
        <f t="shared" ca="1" si="21"/>
        <v>125</v>
      </c>
    </row>
    <row r="359" spans="1:13" ht="17.25" thickTop="1" thickBot="1">
      <c r="A359" s="109">
        <f t="shared" si="19"/>
        <v>357</v>
      </c>
      <c r="B359" s="147"/>
      <c r="C359" s="148"/>
      <c r="D359" s="147"/>
      <c r="E359" s="147"/>
      <c r="F359" s="108"/>
      <c r="G359" s="108"/>
      <c r="H359" s="137"/>
      <c r="I359" s="148"/>
      <c r="J359" s="148"/>
      <c r="K359" s="147"/>
      <c r="L359" s="107">
        <f t="shared" ca="1" si="20"/>
        <v>125</v>
      </c>
      <c r="M359" s="107">
        <f t="shared" ca="1" si="21"/>
        <v>125</v>
      </c>
    </row>
    <row r="360" spans="1:13" ht="17.25" thickTop="1" thickBot="1">
      <c r="A360" s="109">
        <f t="shared" si="19"/>
        <v>358</v>
      </c>
      <c r="B360" s="147"/>
      <c r="C360" s="148"/>
      <c r="D360" s="147"/>
      <c r="E360" s="147"/>
      <c r="F360" s="108"/>
      <c r="G360" s="108"/>
      <c r="H360" s="137"/>
      <c r="I360" s="148"/>
      <c r="J360" s="148"/>
      <c r="K360" s="147"/>
      <c r="L360" s="107">
        <f t="shared" ca="1" si="20"/>
        <v>125</v>
      </c>
      <c r="M360" s="107">
        <f t="shared" ca="1" si="21"/>
        <v>125</v>
      </c>
    </row>
    <row r="361" spans="1:13" ht="17.25" thickTop="1" thickBot="1">
      <c r="A361" s="109">
        <f t="shared" si="19"/>
        <v>359</v>
      </c>
      <c r="B361" s="147"/>
      <c r="C361" s="148"/>
      <c r="D361" s="147"/>
      <c r="E361" s="147"/>
      <c r="F361" s="108"/>
      <c r="G361" s="108"/>
      <c r="H361" s="137"/>
      <c r="I361" s="148"/>
      <c r="J361" s="148"/>
      <c r="K361" s="147"/>
      <c r="L361" s="107">
        <f t="shared" ca="1" si="20"/>
        <v>125</v>
      </c>
      <c r="M361" s="107">
        <f t="shared" ca="1" si="21"/>
        <v>125</v>
      </c>
    </row>
    <row r="362" spans="1:13" ht="17.25" thickTop="1" thickBot="1">
      <c r="A362" s="109">
        <f t="shared" si="19"/>
        <v>360</v>
      </c>
      <c r="B362" s="147"/>
      <c r="C362" s="148"/>
      <c r="D362" s="147"/>
      <c r="E362" s="147"/>
      <c r="F362" s="108"/>
      <c r="G362" s="108"/>
      <c r="H362" s="137"/>
      <c r="I362" s="148"/>
      <c r="J362" s="148"/>
      <c r="K362" s="147"/>
      <c r="L362" s="107">
        <f t="shared" ca="1" si="20"/>
        <v>125</v>
      </c>
      <c r="M362" s="107">
        <f t="shared" ca="1" si="21"/>
        <v>125</v>
      </c>
    </row>
    <row r="363" spans="1:13" ht="17.25" thickTop="1" thickBot="1">
      <c r="A363" s="109">
        <f t="shared" si="19"/>
        <v>361</v>
      </c>
      <c r="B363" s="147"/>
      <c r="C363" s="148"/>
      <c r="D363" s="147"/>
      <c r="E363" s="147"/>
      <c r="F363" s="108"/>
      <c r="G363" s="108"/>
      <c r="H363" s="137"/>
      <c r="I363" s="148"/>
      <c r="J363" s="148"/>
      <c r="K363" s="147"/>
      <c r="L363" s="107">
        <f t="shared" ca="1" si="20"/>
        <v>125</v>
      </c>
      <c r="M363" s="107">
        <f t="shared" ca="1" si="21"/>
        <v>125</v>
      </c>
    </row>
    <row r="364" spans="1:13" ht="17.25" thickTop="1" thickBot="1">
      <c r="A364" s="109">
        <f t="shared" si="19"/>
        <v>362</v>
      </c>
      <c r="B364" s="147"/>
      <c r="C364" s="148"/>
      <c r="D364" s="147"/>
      <c r="E364" s="147"/>
      <c r="F364" s="108"/>
      <c r="G364" s="108"/>
      <c r="H364" s="137"/>
      <c r="I364" s="148"/>
      <c r="J364" s="148"/>
      <c r="K364" s="147"/>
      <c r="L364" s="107">
        <f t="shared" ca="1" si="20"/>
        <v>125</v>
      </c>
      <c r="M364" s="107">
        <f t="shared" ca="1" si="21"/>
        <v>125</v>
      </c>
    </row>
    <row r="365" spans="1:13" ht="17.25" thickTop="1" thickBot="1">
      <c r="A365" s="109">
        <f t="shared" si="19"/>
        <v>363</v>
      </c>
      <c r="B365" s="147"/>
      <c r="C365" s="148"/>
      <c r="D365" s="147"/>
      <c r="E365" s="147"/>
      <c r="F365" s="108"/>
      <c r="G365" s="108"/>
      <c r="H365" s="137"/>
      <c r="I365" s="148"/>
      <c r="J365" s="148"/>
      <c r="K365" s="147"/>
      <c r="L365" s="107">
        <f t="shared" ca="1" si="20"/>
        <v>125</v>
      </c>
      <c r="M365" s="107">
        <f t="shared" ca="1" si="21"/>
        <v>125</v>
      </c>
    </row>
    <row r="366" spans="1:13" ht="17.25" thickTop="1" thickBot="1">
      <c r="A366" s="109">
        <f t="shared" si="19"/>
        <v>364</v>
      </c>
      <c r="B366" s="147"/>
      <c r="C366" s="148"/>
      <c r="D366" s="147"/>
      <c r="E366" s="147"/>
      <c r="F366" s="108"/>
      <c r="G366" s="108"/>
      <c r="H366" s="137"/>
      <c r="I366" s="148"/>
      <c r="J366" s="148"/>
      <c r="K366" s="147"/>
      <c r="L366" s="107">
        <f t="shared" ca="1" si="20"/>
        <v>125</v>
      </c>
      <c r="M366" s="107">
        <f t="shared" ca="1" si="21"/>
        <v>125</v>
      </c>
    </row>
    <row r="367" spans="1:13" ht="17.25" thickTop="1" thickBot="1">
      <c r="A367" s="109">
        <f t="shared" si="19"/>
        <v>365</v>
      </c>
      <c r="B367" s="147"/>
      <c r="C367" s="148"/>
      <c r="D367" s="147"/>
      <c r="E367" s="147"/>
      <c r="F367" s="108"/>
      <c r="G367" s="108"/>
      <c r="H367" s="137"/>
      <c r="I367" s="148"/>
      <c r="J367" s="148"/>
      <c r="K367" s="147"/>
      <c r="L367" s="107">
        <f t="shared" ca="1" si="20"/>
        <v>125</v>
      </c>
      <c r="M367" s="107">
        <f t="shared" ca="1" si="21"/>
        <v>125</v>
      </c>
    </row>
    <row r="368" spans="1:13" ht="17.25" thickTop="1" thickBot="1">
      <c r="A368" s="109">
        <f t="shared" si="19"/>
        <v>366</v>
      </c>
      <c r="B368" s="147"/>
      <c r="C368" s="148"/>
      <c r="D368" s="147"/>
      <c r="E368" s="147"/>
      <c r="F368" s="108"/>
      <c r="G368" s="108"/>
      <c r="H368" s="137"/>
      <c r="I368" s="148"/>
      <c r="J368" s="148"/>
      <c r="K368" s="147"/>
      <c r="L368" s="107">
        <f t="shared" ca="1" si="20"/>
        <v>125</v>
      </c>
      <c r="M368" s="107">
        <f t="shared" ca="1" si="21"/>
        <v>125</v>
      </c>
    </row>
    <row r="369" spans="1:13" ht="17.25" thickTop="1" thickBot="1">
      <c r="A369" s="109">
        <f t="shared" si="19"/>
        <v>367</v>
      </c>
      <c r="B369" s="147"/>
      <c r="C369" s="148"/>
      <c r="D369" s="147"/>
      <c r="E369" s="147"/>
      <c r="F369" s="108"/>
      <c r="G369" s="108"/>
      <c r="H369" s="137"/>
      <c r="I369" s="148"/>
      <c r="J369" s="148"/>
      <c r="K369" s="147"/>
      <c r="L369" s="107">
        <f t="shared" ca="1" si="20"/>
        <v>125</v>
      </c>
      <c r="M369" s="107">
        <f t="shared" ca="1" si="21"/>
        <v>125</v>
      </c>
    </row>
    <row r="370" spans="1:13" ht="17.25" thickTop="1" thickBot="1">
      <c r="A370" s="109">
        <f t="shared" si="19"/>
        <v>368</v>
      </c>
      <c r="B370" s="147"/>
      <c r="C370" s="148"/>
      <c r="D370" s="147"/>
      <c r="E370" s="147"/>
      <c r="F370" s="108"/>
      <c r="G370" s="108"/>
      <c r="H370" s="137"/>
      <c r="I370" s="148"/>
      <c r="J370" s="148"/>
      <c r="K370" s="147"/>
      <c r="L370" s="107">
        <f t="shared" ca="1" si="20"/>
        <v>125</v>
      </c>
      <c r="M370" s="107">
        <f t="shared" ca="1" si="21"/>
        <v>125</v>
      </c>
    </row>
    <row r="371" spans="1:13" ht="17.25" thickTop="1" thickBot="1">
      <c r="A371" s="109">
        <f t="shared" si="19"/>
        <v>369</v>
      </c>
      <c r="B371" s="147"/>
      <c r="C371" s="148"/>
      <c r="D371" s="147"/>
      <c r="E371" s="147"/>
      <c r="F371" s="108"/>
      <c r="G371" s="108"/>
      <c r="H371" s="137"/>
      <c r="I371" s="148"/>
      <c r="J371" s="148"/>
      <c r="K371" s="147"/>
      <c r="L371" s="107">
        <f t="shared" ca="1" si="20"/>
        <v>125</v>
      </c>
      <c r="M371" s="107">
        <f t="shared" ca="1" si="21"/>
        <v>125</v>
      </c>
    </row>
    <row r="372" spans="1:13" ht="17.25" thickTop="1" thickBot="1">
      <c r="A372" s="109">
        <f t="shared" si="19"/>
        <v>370</v>
      </c>
      <c r="B372" s="147"/>
      <c r="C372" s="148"/>
      <c r="D372" s="147"/>
      <c r="E372" s="147"/>
      <c r="F372" s="108"/>
      <c r="G372" s="108"/>
      <c r="H372" s="137"/>
      <c r="I372" s="148"/>
      <c r="J372" s="148"/>
      <c r="K372" s="147"/>
      <c r="L372" s="107">
        <f t="shared" ca="1" si="20"/>
        <v>125</v>
      </c>
      <c r="M372" s="107">
        <f t="shared" ca="1" si="21"/>
        <v>125</v>
      </c>
    </row>
    <row r="373" spans="1:13" ht="17.25" thickTop="1" thickBot="1">
      <c r="A373" s="109">
        <f t="shared" si="19"/>
        <v>371</v>
      </c>
      <c r="B373" s="147"/>
      <c r="C373" s="148"/>
      <c r="D373" s="147"/>
      <c r="E373" s="147"/>
      <c r="F373" s="108"/>
      <c r="G373" s="108"/>
      <c r="H373" s="137"/>
      <c r="I373" s="148"/>
      <c r="J373" s="148"/>
      <c r="K373" s="147"/>
      <c r="L373" s="107">
        <f t="shared" ca="1" si="20"/>
        <v>125</v>
      </c>
      <c r="M373" s="107">
        <f t="shared" ca="1" si="21"/>
        <v>125</v>
      </c>
    </row>
    <row r="374" spans="1:13" ht="17.25" thickTop="1" thickBot="1">
      <c r="A374" s="109">
        <f t="shared" si="19"/>
        <v>372</v>
      </c>
      <c r="B374" s="147"/>
      <c r="C374" s="148"/>
      <c r="D374" s="147"/>
      <c r="E374" s="147"/>
      <c r="F374" s="108"/>
      <c r="G374" s="108"/>
      <c r="H374" s="137"/>
      <c r="I374" s="148"/>
      <c r="J374" s="148"/>
      <c r="K374" s="147"/>
      <c r="L374" s="107">
        <f t="shared" ca="1" si="20"/>
        <v>125</v>
      </c>
      <c r="M374" s="107">
        <f t="shared" ca="1" si="21"/>
        <v>125</v>
      </c>
    </row>
    <row r="375" spans="1:13" ht="17.25" thickTop="1" thickBot="1">
      <c r="A375" s="109">
        <f t="shared" si="19"/>
        <v>373</v>
      </c>
      <c r="B375" s="147"/>
      <c r="C375" s="148"/>
      <c r="D375" s="147"/>
      <c r="E375" s="147"/>
      <c r="F375" s="108"/>
      <c r="G375" s="108"/>
      <c r="H375" s="137"/>
      <c r="I375" s="148"/>
      <c r="J375" s="148"/>
      <c r="K375" s="147"/>
      <c r="L375" s="107">
        <f t="shared" ca="1" si="20"/>
        <v>125</v>
      </c>
      <c r="M375" s="107">
        <f t="shared" ca="1" si="21"/>
        <v>125</v>
      </c>
    </row>
    <row r="376" spans="1:13" ht="17.25" thickTop="1" thickBot="1">
      <c r="A376" s="109">
        <f t="shared" si="19"/>
        <v>374</v>
      </c>
      <c r="B376" s="147"/>
      <c r="C376" s="148"/>
      <c r="D376" s="147"/>
      <c r="E376" s="147"/>
      <c r="F376" s="108"/>
      <c r="G376" s="108"/>
      <c r="H376" s="137"/>
      <c r="I376" s="148"/>
      <c r="J376" s="148"/>
      <c r="K376" s="147"/>
      <c r="L376" s="107">
        <f t="shared" ca="1" si="20"/>
        <v>125</v>
      </c>
      <c r="M376" s="107">
        <f t="shared" ca="1" si="21"/>
        <v>125</v>
      </c>
    </row>
    <row r="377" spans="1:13" ht="17.25" thickTop="1" thickBot="1">
      <c r="A377" s="109">
        <f t="shared" si="19"/>
        <v>375</v>
      </c>
      <c r="B377" s="147"/>
      <c r="C377" s="148"/>
      <c r="D377" s="147"/>
      <c r="E377" s="147"/>
      <c r="F377" s="108"/>
      <c r="G377" s="108"/>
      <c r="H377" s="137"/>
      <c r="I377" s="148"/>
      <c r="J377" s="148"/>
      <c r="K377" s="147"/>
      <c r="L377" s="107">
        <f t="shared" ca="1" si="20"/>
        <v>125</v>
      </c>
      <c r="M377" s="107">
        <f t="shared" ca="1" si="21"/>
        <v>125</v>
      </c>
    </row>
    <row r="378" spans="1:13" ht="17.25" thickTop="1" thickBot="1">
      <c r="A378" s="109">
        <f t="shared" si="19"/>
        <v>376</v>
      </c>
      <c r="B378" s="147"/>
      <c r="C378" s="148"/>
      <c r="D378" s="147"/>
      <c r="E378" s="147"/>
      <c r="F378" s="108"/>
      <c r="G378" s="108"/>
      <c r="H378" s="137"/>
      <c r="I378" s="148"/>
      <c r="J378" s="148"/>
      <c r="K378" s="147"/>
      <c r="L378" s="107">
        <f t="shared" ca="1" si="20"/>
        <v>125</v>
      </c>
      <c r="M378" s="107">
        <f t="shared" ca="1" si="21"/>
        <v>125</v>
      </c>
    </row>
    <row r="379" spans="1:13" ht="17.25" thickTop="1" thickBot="1">
      <c r="A379" s="109">
        <f t="shared" si="19"/>
        <v>377</v>
      </c>
      <c r="B379" s="147"/>
      <c r="C379" s="148"/>
      <c r="D379" s="147"/>
      <c r="E379" s="147"/>
      <c r="F379" s="108"/>
      <c r="G379" s="108"/>
      <c r="H379" s="137"/>
      <c r="I379" s="148"/>
      <c r="J379" s="148"/>
      <c r="K379" s="147"/>
      <c r="L379" s="107">
        <f t="shared" ca="1" si="20"/>
        <v>125</v>
      </c>
      <c r="M379" s="107">
        <f t="shared" ca="1" si="21"/>
        <v>125</v>
      </c>
    </row>
    <row r="380" spans="1:13" ht="17.25" thickTop="1" thickBot="1">
      <c r="A380" s="109">
        <f t="shared" si="19"/>
        <v>378</v>
      </c>
      <c r="B380" s="147"/>
      <c r="C380" s="148"/>
      <c r="D380" s="147"/>
      <c r="E380" s="147"/>
      <c r="F380" s="108"/>
      <c r="G380" s="108"/>
      <c r="H380" s="137"/>
      <c r="I380" s="148"/>
      <c r="J380" s="148"/>
      <c r="K380" s="147"/>
      <c r="L380" s="107">
        <f t="shared" ca="1" si="20"/>
        <v>125</v>
      </c>
      <c r="M380" s="107">
        <f t="shared" ca="1" si="21"/>
        <v>125</v>
      </c>
    </row>
    <row r="381" spans="1:13" ht="17.25" thickTop="1" thickBot="1">
      <c r="A381" s="109">
        <f t="shared" si="19"/>
        <v>379</v>
      </c>
      <c r="B381" s="147"/>
      <c r="C381" s="148"/>
      <c r="D381" s="147"/>
      <c r="E381" s="147"/>
      <c r="F381" s="108"/>
      <c r="G381" s="108"/>
      <c r="H381" s="137"/>
      <c r="I381" s="148"/>
      <c r="J381" s="148"/>
      <c r="K381" s="147"/>
      <c r="L381" s="107">
        <f t="shared" ca="1" si="20"/>
        <v>125</v>
      </c>
      <c r="M381" s="107">
        <f t="shared" ca="1" si="21"/>
        <v>125</v>
      </c>
    </row>
    <row r="382" spans="1:13" ht="17.25" thickTop="1" thickBot="1">
      <c r="A382" s="109">
        <f t="shared" si="19"/>
        <v>380</v>
      </c>
      <c r="B382" s="147"/>
      <c r="C382" s="148"/>
      <c r="D382" s="147"/>
      <c r="E382" s="147"/>
      <c r="F382" s="108"/>
      <c r="G382" s="108"/>
      <c r="H382" s="137"/>
      <c r="I382" s="148"/>
      <c r="J382" s="148"/>
      <c r="K382" s="147"/>
      <c r="L382" s="107">
        <f t="shared" ca="1" si="20"/>
        <v>125</v>
      </c>
      <c r="M382" s="107">
        <f t="shared" ca="1" si="21"/>
        <v>125</v>
      </c>
    </row>
    <row r="383" spans="1:13" ht="17.25" thickTop="1" thickBot="1">
      <c r="A383" s="109">
        <f t="shared" si="19"/>
        <v>381</v>
      </c>
      <c r="B383" s="147"/>
      <c r="C383" s="148"/>
      <c r="D383" s="147"/>
      <c r="E383" s="147"/>
      <c r="F383" s="108"/>
      <c r="G383" s="108"/>
      <c r="H383" s="137"/>
      <c r="I383" s="148"/>
      <c r="J383" s="148"/>
      <c r="K383" s="147"/>
      <c r="L383" s="107">
        <f t="shared" ca="1" si="20"/>
        <v>125</v>
      </c>
      <c r="M383" s="107">
        <f t="shared" ca="1" si="21"/>
        <v>125</v>
      </c>
    </row>
    <row r="384" spans="1:13" ht="17.25" thickTop="1" thickBot="1">
      <c r="A384" s="109">
        <f t="shared" si="19"/>
        <v>382</v>
      </c>
      <c r="B384" s="147"/>
      <c r="C384" s="148"/>
      <c r="D384" s="147"/>
      <c r="E384" s="147"/>
      <c r="F384" s="108"/>
      <c r="G384" s="108"/>
      <c r="H384" s="137"/>
      <c r="I384" s="148"/>
      <c r="J384" s="148"/>
      <c r="K384" s="147"/>
      <c r="L384" s="107">
        <f t="shared" ca="1" si="20"/>
        <v>125</v>
      </c>
      <c r="M384" s="107">
        <f t="shared" ca="1" si="21"/>
        <v>125</v>
      </c>
    </row>
    <row r="385" spans="1:13" ht="17.25" thickTop="1" thickBot="1">
      <c r="A385" s="109">
        <f t="shared" si="19"/>
        <v>383</v>
      </c>
      <c r="B385" s="147"/>
      <c r="C385" s="148"/>
      <c r="D385" s="147"/>
      <c r="E385" s="147"/>
      <c r="F385" s="108"/>
      <c r="G385" s="108"/>
      <c r="H385" s="137"/>
      <c r="I385" s="148"/>
      <c r="J385" s="148"/>
      <c r="K385" s="147"/>
      <c r="L385" s="107">
        <f t="shared" ca="1" si="20"/>
        <v>125</v>
      </c>
      <c r="M385" s="107">
        <f t="shared" ca="1" si="21"/>
        <v>125</v>
      </c>
    </row>
    <row r="386" spans="1:13" ht="17.25" thickTop="1" thickBot="1">
      <c r="A386" s="109">
        <f t="shared" si="19"/>
        <v>384</v>
      </c>
      <c r="B386" s="147"/>
      <c r="C386" s="148"/>
      <c r="D386" s="147"/>
      <c r="E386" s="147"/>
      <c r="F386" s="108"/>
      <c r="G386" s="108"/>
      <c r="H386" s="137"/>
      <c r="I386" s="148"/>
      <c r="J386" s="148"/>
      <c r="K386" s="147"/>
      <c r="L386" s="107">
        <f t="shared" ca="1" si="20"/>
        <v>125</v>
      </c>
      <c r="M386" s="107">
        <f t="shared" ca="1" si="21"/>
        <v>125</v>
      </c>
    </row>
    <row r="387" spans="1:13" ht="17.25" thickTop="1" thickBot="1">
      <c r="A387" s="109">
        <f t="shared" si="19"/>
        <v>385</v>
      </c>
      <c r="B387" s="147"/>
      <c r="C387" s="148"/>
      <c r="D387" s="147"/>
      <c r="E387" s="147"/>
      <c r="F387" s="108"/>
      <c r="G387" s="108"/>
      <c r="H387" s="137"/>
      <c r="I387" s="148"/>
      <c r="J387" s="148"/>
      <c r="K387" s="147"/>
      <c r="L387" s="107">
        <f t="shared" ca="1" si="20"/>
        <v>125</v>
      </c>
      <c r="M387" s="107">
        <f t="shared" ca="1" si="21"/>
        <v>125</v>
      </c>
    </row>
    <row r="388" spans="1:13" ht="17.25" thickTop="1" thickBot="1">
      <c r="A388" s="109">
        <f t="shared" si="19"/>
        <v>386</v>
      </c>
      <c r="B388" s="147"/>
      <c r="C388" s="148"/>
      <c r="D388" s="147"/>
      <c r="E388" s="147"/>
      <c r="F388" s="108"/>
      <c r="G388" s="108"/>
      <c r="H388" s="137"/>
      <c r="I388" s="148"/>
      <c r="J388" s="148"/>
      <c r="K388" s="147"/>
      <c r="L388" s="107">
        <f t="shared" ca="1" si="20"/>
        <v>125</v>
      </c>
      <c r="M388" s="107">
        <f t="shared" ca="1" si="21"/>
        <v>125</v>
      </c>
    </row>
    <row r="389" spans="1:13" ht="17.25" thickTop="1" thickBot="1">
      <c r="A389" s="109">
        <f t="shared" ref="A389:A452" si="22">SUM(A388+1)</f>
        <v>387</v>
      </c>
      <c r="B389" s="147"/>
      <c r="C389" s="148"/>
      <c r="D389" s="147"/>
      <c r="E389" s="147"/>
      <c r="F389" s="108"/>
      <c r="G389" s="108"/>
      <c r="H389" s="137"/>
      <c r="I389" s="148"/>
      <c r="J389" s="148"/>
      <c r="K389" s="147"/>
      <c r="L389" s="107">
        <f t="shared" ref="L389:L452" ca="1" si="23">INT((YEARFRAC(I389,TODAY())))</f>
        <v>125</v>
      </c>
      <c r="M389" s="107">
        <f t="shared" ref="M389:M452" ca="1" si="24">INT((YEARFRAC(C389,TODAY())))</f>
        <v>125</v>
      </c>
    </row>
    <row r="390" spans="1:13" ht="17.25" thickTop="1" thickBot="1">
      <c r="A390" s="109">
        <f t="shared" si="22"/>
        <v>388</v>
      </c>
      <c r="B390" s="147"/>
      <c r="C390" s="148"/>
      <c r="D390" s="147"/>
      <c r="E390" s="147"/>
      <c r="F390" s="108"/>
      <c r="G390" s="108"/>
      <c r="H390" s="137"/>
      <c r="I390" s="148"/>
      <c r="J390" s="148"/>
      <c r="K390" s="147"/>
      <c r="L390" s="107">
        <f t="shared" ca="1" si="23"/>
        <v>125</v>
      </c>
      <c r="M390" s="107">
        <f t="shared" ca="1" si="24"/>
        <v>125</v>
      </c>
    </row>
    <row r="391" spans="1:13" ht="17.25" thickTop="1" thickBot="1">
      <c r="A391" s="109">
        <f t="shared" si="22"/>
        <v>389</v>
      </c>
      <c r="B391" s="147"/>
      <c r="C391" s="148"/>
      <c r="D391" s="147"/>
      <c r="E391" s="147"/>
      <c r="F391" s="108"/>
      <c r="G391" s="108"/>
      <c r="H391" s="137"/>
      <c r="I391" s="148"/>
      <c r="J391" s="148"/>
      <c r="K391" s="147"/>
      <c r="L391" s="107">
        <f t="shared" ca="1" si="23"/>
        <v>125</v>
      </c>
      <c r="M391" s="107">
        <f t="shared" ca="1" si="24"/>
        <v>125</v>
      </c>
    </row>
    <row r="392" spans="1:13" ht="17.25" thickTop="1" thickBot="1">
      <c r="A392" s="109">
        <f t="shared" si="22"/>
        <v>390</v>
      </c>
      <c r="B392" s="147"/>
      <c r="C392" s="148"/>
      <c r="D392" s="147"/>
      <c r="E392" s="147"/>
      <c r="F392" s="108"/>
      <c r="G392" s="108"/>
      <c r="H392" s="137"/>
      <c r="I392" s="148"/>
      <c r="J392" s="148"/>
      <c r="K392" s="147"/>
      <c r="L392" s="107">
        <f t="shared" ca="1" si="23"/>
        <v>125</v>
      </c>
      <c r="M392" s="107">
        <f t="shared" ca="1" si="24"/>
        <v>125</v>
      </c>
    </row>
    <row r="393" spans="1:13" ht="17.25" thickTop="1" thickBot="1">
      <c r="A393" s="109">
        <f t="shared" si="22"/>
        <v>391</v>
      </c>
      <c r="B393" s="147"/>
      <c r="C393" s="148"/>
      <c r="D393" s="147"/>
      <c r="E393" s="147"/>
      <c r="F393" s="108"/>
      <c r="G393" s="108"/>
      <c r="H393" s="137"/>
      <c r="I393" s="148"/>
      <c r="J393" s="148"/>
      <c r="K393" s="147"/>
      <c r="L393" s="107">
        <f t="shared" ca="1" si="23"/>
        <v>125</v>
      </c>
      <c r="M393" s="107">
        <f t="shared" ca="1" si="24"/>
        <v>125</v>
      </c>
    </row>
    <row r="394" spans="1:13" ht="17.25" thickTop="1" thickBot="1">
      <c r="A394" s="109">
        <f t="shared" si="22"/>
        <v>392</v>
      </c>
      <c r="B394" s="147"/>
      <c r="C394" s="148"/>
      <c r="D394" s="147"/>
      <c r="E394" s="147"/>
      <c r="F394" s="108"/>
      <c r="G394" s="108"/>
      <c r="H394" s="137"/>
      <c r="I394" s="148"/>
      <c r="J394" s="148"/>
      <c r="K394" s="147"/>
      <c r="L394" s="107">
        <f t="shared" ca="1" si="23"/>
        <v>125</v>
      </c>
      <c r="M394" s="107">
        <f t="shared" ca="1" si="24"/>
        <v>125</v>
      </c>
    </row>
    <row r="395" spans="1:13" ht="17.25" thickTop="1" thickBot="1">
      <c r="A395" s="109">
        <f t="shared" si="22"/>
        <v>393</v>
      </c>
      <c r="B395" s="147"/>
      <c r="C395" s="148"/>
      <c r="D395" s="147"/>
      <c r="E395" s="147"/>
      <c r="F395" s="108"/>
      <c r="G395" s="108"/>
      <c r="H395" s="137"/>
      <c r="I395" s="148"/>
      <c r="J395" s="148"/>
      <c r="K395" s="147"/>
      <c r="L395" s="107">
        <f t="shared" ca="1" si="23"/>
        <v>125</v>
      </c>
      <c r="M395" s="107">
        <f t="shared" ca="1" si="24"/>
        <v>125</v>
      </c>
    </row>
    <row r="396" spans="1:13" ht="17.25" thickTop="1" thickBot="1">
      <c r="A396" s="109">
        <f t="shared" si="22"/>
        <v>394</v>
      </c>
      <c r="B396" s="147"/>
      <c r="C396" s="148"/>
      <c r="D396" s="147"/>
      <c r="E396" s="147"/>
      <c r="F396" s="108"/>
      <c r="G396" s="108"/>
      <c r="H396" s="137"/>
      <c r="I396" s="148"/>
      <c r="J396" s="148"/>
      <c r="K396" s="147"/>
      <c r="L396" s="107">
        <f t="shared" ca="1" si="23"/>
        <v>125</v>
      </c>
      <c r="M396" s="107">
        <f t="shared" ca="1" si="24"/>
        <v>125</v>
      </c>
    </row>
    <row r="397" spans="1:13" ht="17.25" thickTop="1" thickBot="1">
      <c r="A397" s="109">
        <f t="shared" si="22"/>
        <v>395</v>
      </c>
      <c r="B397" s="147"/>
      <c r="C397" s="148"/>
      <c r="D397" s="147"/>
      <c r="E397" s="147"/>
      <c r="F397" s="108"/>
      <c r="G397" s="108"/>
      <c r="H397" s="137"/>
      <c r="I397" s="148"/>
      <c r="J397" s="148"/>
      <c r="K397" s="147"/>
      <c r="L397" s="107">
        <f t="shared" ca="1" si="23"/>
        <v>125</v>
      </c>
      <c r="M397" s="107">
        <f t="shared" ca="1" si="24"/>
        <v>125</v>
      </c>
    </row>
    <row r="398" spans="1:13" ht="17.25" thickTop="1" thickBot="1">
      <c r="A398" s="109">
        <f t="shared" si="22"/>
        <v>396</v>
      </c>
      <c r="B398" s="147"/>
      <c r="C398" s="148"/>
      <c r="D398" s="147"/>
      <c r="E398" s="147"/>
      <c r="F398" s="108"/>
      <c r="G398" s="108"/>
      <c r="H398" s="137"/>
      <c r="I398" s="148"/>
      <c r="J398" s="148"/>
      <c r="K398" s="147"/>
      <c r="L398" s="107">
        <f t="shared" ca="1" si="23"/>
        <v>125</v>
      </c>
      <c r="M398" s="107">
        <f t="shared" ca="1" si="24"/>
        <v>125</v>
      </c>
    </row>
    <row r="399" spans="1:13" ht="17.25" thickTop="1" thickBot="1">
      <c r="A399" s="109">
        <f t="shared" si="22"/>
        <v>397</v>
      </c>
      <c r="B399" s="147"/>
      <c r="C399" s="148"/>
      <c r="D399" s="147"/>
      <c r="E399" s="147"/>
      <c r="F399" s="108"/>
      <c r="G399" s="108"/>
      <c r="H399" s="137"/>
      <c r="I399" s="148"/>
      <c r="J399" s="148"/>
      <c r="K399" s="147"/>
      <c r="L399" s="107">
        <f t="shared" ca="1" si="23"/>
        <v>125</v>
      </c>
      <c r="M399" s="107">
        <f t="shared" ca="1" si="24"/>
        <v>125</v>
      </c>
    </row>
    <row r="400" spans="1:13" ht="17.25" thickTop="1" thickBot="1">
      <c r="A400" s="109">
        <f t="shared" si="22"/>
        <v>398</v>
      </c>
      <c r="B400" s="147"/>
      <c r="C400" s="148"/>
      <c r="D400" s="147"/>
      <c r="E400" s="147"/>
      <c r="F400" s="108"/>
      <c r="G400" s="108"/>
      <c r="H400" s="137"/>
      <c r="I400" s="148"/>
      <c r="J400" s="148"/>
      <c r="K400" s="147"/>
      <c r="L400" s="107">
        <f t="shared" ca="1" si="23"/>
        <v>125</v>
      </c>
      <c r="M400" s="107">
        <f t="shared" ca="1" si="24"/>
        <v>125</v>
      </c>
    </row>
    <row r="401" spans="1:13" ht="17.25" thickTop="1" thickBot="1">
      <c r="A401" s="109">
        <f t="shared" si="22"/>
        <v>399</v>
      </c>
      <c r="B401" s="147"/>
      <c r="C401" s="148"/>
      <c r="D401" s="147"/>
      <c r="E401" s="147"/>
      <c r="F401" s="108"/>
      <c r="G401" s="108"/>
      <c r="H401" s="137"/>
      <c r="I401" s="148"/>
      <c r="J401" s="148"/>
      <c r="K401" s="147"/>
      <c r="L401" s="107">
        <f t="shared" ca="1" si="23"/>
        <v>125</v>
      </c>
      <c r="M401" s="107">
        <f t="shared" ca="1" si="24"/>
        <v>125</v>
      </c>
    </row>
    <row r="402" spans="1:13" ht="17.25" thickTop="1" thickBot="1">
      <c r="A402" s="109">
        <f t="shared" si="22"/>
        <v>400</v>
      </c>
      <c r="B402" s="147"/>
      <c r="C402" s="148"/>
      <c r="D402" s="147"/>
      <c r="E402" s="147"/>
      <c r="F402" s="108"/>
      <c r="G402" s="108"/>
      <c r="H402" s="137"/>
      <c r="I402" s="148"/>
      <c r="J402" s="148"/>
      <c r="K402" s="147"/>
      <c r="L402" s="107">
        <f t="shared" ca="1" si="23"/>
        <v>125</v>
      </c>
      <c r="M402" s="107">
        <f t="shared" ca="1" si="24"/>
        <v>125</v>
      </c>
    </row>
    <row r="403" spans="1:13" ht="17.25" thickTop="1" thickBot="1">
      <c r="A403" s="109">
        <f t="shared" si="22"/>
        <v>401</v>
      </c>
      <c r="B403" s="147"/>
      <c r="C403" s="148"/>
      <c r="D403" s="147"/>
      <c r="E403" s="147"/>
      <c r="F403" s="108"/>
      <c r="G403" s="108"/>
      <c r="H403" s="137"/>
      <c r="I403" s="148"/>
      <c r="J403" s="148"/>
      <c r="K403" s="147"/>
      <c r="L403" s="107">
        <f t="shared" ca="1" si="23"/>
        <v>125</v>
      </c>
      <c r="M403" s="107">
        <f t="shared" ca="1" si="24"/>
        <v>125</v>
      </c>
    </row>
    <row r="404" spans="1:13" ht="17.25" thickTop="1" thickBot="1">
      <c r="A404" s="109">
        <f t="shared" si="22"/>
        <v>402</v>
      </c>
      <c r="B404" s="147"/>
      <c r="C404" s="148"/>
      <c r="D404" s="147"/>
      <c r="E404" s="147"/>
      <c r="F404" s="108"/>
      <c r="G404" s="108"/>
      <c r="H404" s="137"/>
      <c r="I404" s="148"/>
      <c r="J404" s="148"/>
      <c r="K404" s="147"/>
      <c r="L404" s="107">
        <f t="shared" ca="1" si="23"/>
        <v>125</v>
      </c>
      <c r="M404" s="107">
        <f t="shared" ca="1" si="24"/>
        <v>125</v>
      </c>
    </row>
    <row r="405" spans="1:13" ht="17.25" thickTop="1" thickBot="1">
      <c r="A405" s="109">
        <f t="shared" si="22"/>
        <v>403</v>
      </c>
      <c r="B405" s="147"/>
      <c r="C405" s="148"/>
      <c r="D405" s="147"/>
      <c r="E405" s="147"/>
      <c r="F405" s="108"/>
      <c r="G405" s="108"/>
      <c r="H405" s="137"/>
      <c r="I405" s="148"/>
      <c r="J405" s="148"/>
      <c r="K405" s="147"/>
      <c r="L405" s="107">
        <f t="shared" ca="1" si="23"/>
        <v>125</v>
      </c>
      <c r="M405" s="107">
        <f t="shared" ca="1" si="24"/>
        <v>125</v>
      </c>
    </row>
    <row r="406" spans="1:13" ht="17.25" thickTop="1" thickBot="1">
      <c r="A406" s="109">
        <f t="shared" si="22"/>
        <v>404</v>
      </c>
      <c r="B406" s="147"/>
      <c r="C406" s="148"/>
      <c r="D406" s="147"/>
      <c r="E406" s="147"/>
      <c r="F406" s="108"/>
      <c r="G406" s="108"/>
      <c r="H406" s="137"/>
      <c r="I406" s="148"/>
      <c r="J406" s="148"/>
      <c r="K406" s="147"/>
      <c r="L406" s="107">
        <f t="shared" ca="1" si="23"/>
        <v>125</v>
      </c>
      <c r="M406" s="107">
        <f t="shared" ca="1" si="24"/>
        <v>125</v>
      </c>
    </row>
    <row r="407" spans="1:13" ht="17.25" thickTop="1" thickBot="1">
      <c r="A407" s="109">
        <f t="shared" si="22"/>
        <v>405</v>
      </c>
      <c r="B407" s="147"/>
      <c r="C407" s="148"/>
      <c r="D407" s="147"/>
      <c r="E407" s="147"/>
      <c r="F407" s="108"/>
      <c r="G407" s="108"/>
      <c r="H407" s="137"/>
      <c r="I407" s="148"/>
      <c r="J407" s="148"/>
      <c r="K407" s="147"/>
      <c r="L407" s="107">
        <f t="shared" ca="1" si="23"/>
        <v>125</v>
      </c>
      <c r="M407" s="107">
        <f t="shared" ca="1" si="24"/>
        <v>125</v>
      </c>
    </row>
    <row r="408" spans="1:13" ht="17.25" thickTop="1" thickBot="1">
      <c r="A408" s="109">
        <f t="shared" si="22"/>
        <v>406</v>
      </c>
      <c r="B408" s="147"/>
      <c r="C408" s="148"/>
      <c r="D408" s="147"/>
      <c r="E408" s="147"/>
      <c r="F408" s="108"/>
      <c r="G408" s="108"/>
      <c r="H408" s="137"/>
      <c r="I408" s="148"/>
      <c r="J408" s="148"/>
      <c r="K408" s="147"/>
      <c r="L408" s="107">
        <f t="shared" ca="1" si="23"/>
        <v>125</v>
      </c>
      <c r="M408" s="107">
        <f t="shared" ca="1" si="24"/>
        <v>125</v>
      </c>
    </row>
    <row r="409" spans="1:13" ht="17.25" thickTop="1" thickBot="1">
      <c r="A409" s="109">
        <f t="shared" si="22"/>
        <v>407</v>
      </c>
      <c r="B409" s="147"/>
      <c r="C409" s="148"/>
      <c r="D409" s="147"/>
      <c r="E409" s="147"/>
      <c r="F409" s="108"/>
      <c r="G409" s="108"/>
      <c r="H409" s="137"/>
      <c r="I409" s="148"/>
      <c r="J409" s="148"/>
      <c r="K409" s="147"/>
      <c r="L409" s="107">
        <f t="shared" ca="1" si="23"/>
        <v>125</v>
      </c>
      <c r="M409" s="107">
        <f t="shared" ca="1" si="24"/>
        <v>125</v>
      </c>
    </row>
    <row r="410" spans="1:13" ht="17.25" thickTop="1" thickBot="1">
      <c r="A410" s="109">
        <f t="shared" si="22"/>
        <v>408</v>
      </c>
      <c r="B410" s="147"/>
      <c r="C410" s="148"/>
      <c r="D410" s="147"/>
      <c r="E410" s="147"/>
      <c r="F410" s="108"/>
      <c r="G410" s="108"/>
      <c r="H410" s="137"/>
      <c r="I410" s="148"/>
      <c r="J410" s="148"/>
      <c r="K410" s="147"/>
      <c r="L410" s="107">
        <f t="shared" ca="1" si="23"/>
        <v>125</v>
      </c>
      <c r="M410" s="107">
        <f t="shared" ca="1" si="24"/>
        <v>125</v>
      </c>
    </row>
    <row r="411" spans="1:13" ht="17.25" thickTop="1" thickBot="1">
      <c r="A411" s="109">
        <f t="shared" si="22"/>
        <v>409</v>
      </c>
      <c r="B411" s="147"/>
      <c r="C411" s="148"/>
      <c r="D411" s="147"/>
      <c r="E411" s="147"/>
      <c r="F411" s="108"/>
      <c r="G411" s="108"/>
      <c r="H411" s="137"/>
      <c r="I411" s="148"/>
      <c r="J411" s="148"/>
      <c r="K411" s="147"/>
      <c r="L411" s="107">
        <f t="shared" ca="1" si="23"/>
        <v>125</v>
      </c>
      <c r="M411" s="107">
        <f t="shared" ca="1" si="24"/>
        <v>125</v>
      </c>
    </row>
    <row r="412" spans="1:13" ht="17.25" thickTop="1" thickBot="1">
      <c r="A412" s="109">
        <f t="shared" si="22"/>
        <v>410</v>
      </c>
      <c r="B412" s="147"/>
      <c r="C412" s="148"/>
      <c r="D412" s="147"/>
      <c r="E412" s="147"/>
      <c r="F412" s="108"/>
      <c r="G412" s="108"/>
      <c r="H412" s="137"/>
      <c r="I412" s="148"/>
      <c r="J412" s="148"/>
      <c r="K412" s="147"/>
      <c r="L412" s="107">
        <f t="shared" ca="1" si="23"/>
        <v>125</v>
      </c>
      <c r="M412" s="107">
        <f t="shared" ca="1" si="24"/>
        <v>125</v>
      </c>
    </row>
    <row r="413" spans="1:13" ht="17.25" thickTop="1" thickBot="1">
      <c r="A413" s="109">
        <f t="shared" si="22"/>
        <v>411</v>
      </c>
      <c r="B413" s="147"/>
      <c r="C413" s="148"/>
      <c r="D413" s="147"/>
      <c r="E413" s="147"/>
      <c r="F413" s="108"/>
      <c r="G413" s="108"/>
      <c r="H413" s="137"/>
      <c r="I413" s="148"/>
      <c r="J413" s="148"/>
      <c r="K413" s="147"/>
      <c r="L413" s="107">
        <f t="shared" ca="1" si="23"/>
        <v>125</v>
      </c>
      <c r="M413" s="107">
        <f t="shared" ca="1" si="24"/>
        <v>125</v>
      </c>
    </row>
    <row r="414" spans="1:13" ht="17.25" thickTop="1" thickBot="1">
      <c r="A414" s="109">
        <f t="shared" si="22"/>
        <v>412</v>
      </c>
      <c r="B414" s="147"/>
      <c r="C414" s="148"/>
      <c r="D414" s="147"/>
      <c r="E414" s="147"/>
      <c r="F414" s="108"/>
      <c r="G414" s="108"/>
      <c r="H414" s="137"/>
      <c r="I414" s="148"/>
      <c r="J414" s="148"/>
      <c r="K414" s="147"/>
      <c r="L414" s="107">
        <f t="shared" ca="1" si="23"/>
        <v>125</v>
      </c>
      <c r="M414" s="107">
        <f t="shared" ca="1" si="24"/>
        <v>125</v>
      </c>
    </row>
    <row r="415" spans="1:13" ht="17.25" thickTop="1" thickBot="1">
      <c r="A415" s="109">
        <f t="shared" si="22"/>
        <v>413</v>
      </c>
      <c r="B415" s="147"/>
      <c r="C415" s="148"/>
      <c r="D415" s="147"/>
      <c r="E415" s="147"/>
      <c r="F415" s="108"/>
      <c r="G415" s="108"/>
      <c r="H415" s="137"/>
      <c r="I415" s="148"/>
      <c r="J415" s="148"/>
      <c r="K415" s="147"/>
      <c r="L415" s="107">
        <f t="shared" ca="1" si="23"/>
        <v>125</v>
      </c>
      <c r="M415" s="107">
        <f t="shared" ca="1" si="24"/>
        <v>125</v>
      </c>
    </row>
    <row r="416" spans="1:13" ht="17.25" thickTop="1" thickBot="1">
      <c r="A416" s="109">
        <f t="shared" si="22"/>
        <v>414</v>
      </c>
      <c r="B416" s="147"/>
      <c r="C416" s="148"/>
      <c r="D416" s="147"/>
      <c r="E416" s="147"/>
      <c r="F416" s="108"/>
      <c r="G416" s="108"/>
      <c r="H416" s="137"/>
      <c r="I416" s="148"/>
      <c r="J416" s="148"/>
      <c r="K416" s="147"/>
      <c r="L416" s="107">
        <f t="shared" ca="1" si="23"/>
        <v>125</v>
      </c>
      <c r="M416" s="107">
        <f t="shared" ca="1" si="24"/>
        <v>125</v>
      </c>
    </row>
    <row r="417" spans="1:13" ht="17.25" thickTop="1" thickBot="1">
      <c r="A417" s="109">
        <f t="shared" si="22"/>
        <v>415</v>
      </c>
      <c r="B417" s="147"/>
      <c r="C417" s="148"/>
      <c r="D417" s="147"/>
      <c r="E417" s="147"/>
      <c r="F417" s="108"/>
      <c r="G417" s="108"/>
      <c r="H417" s="137"/>
      <c r="I417" s="148"/>
      <c r="J417" s="148"/>
      <c r="K417" s="147"/>
      <c r="L417" s="107">
        <f t="shared" ca="1" si="23"/>
        <v>125</v>
      </c>
      <c r="M417" s="107">
        <f t="shared" ca="1" si="24"/>
        <v>125</v>
      </c>
    </row>
    <row r="418" spans="1:13" ht="17.25" thickTop="1" thickBot="1">
      <c r="A418" s="109">
        <f t="shared" si="22"/>
        <v>416</v>
      </c>
      <c r="B418" s="147"/>
      <c r="C418" s="148"/>
      <c r="D418" s="147"/>
      <c r="E418" s="147"/>
      <c r="F418" s="108"/>
      <c r="G418" s="108"/>
      <c r="H418" s="137"/>
      <c r="I418" s="148"/>
      <c r="J418" s="148"/>
      <c r="K418" s="147"/>
      <c r="L418" s="107">
        <f t="shared" ca="1" si="23"/>
        <v>125</v>
      </c>
      <c r="M418" s="107">
        <f t="shared" ca="1" si="24"/>
        <v>125</v>
      </c>
    </row>
    <row r="419" spans="1:13" ht="17.25" thickTop="1" thickBot="1">
      <c r="A419" s="109">
        <f t="shared" si="22"/>
        <v>417</v>
      </c>
      <c r="B419" s="147"/>
      <c r="C419" s="148"/>
      <c r="D419" s="147"/>
      <c r="E419" s="147"/>
      <c r="F419" s="108"/>
      <c r="G419" s="108"/>
      <c r="H419" s="137"/>
      <c r="I419" s="148"/>
      <c r="J419" s="148"/>
      <c r="K419" s="147"/>
      <c r="L419" s="107">
        <f t="shared" ca="1" si="23"/>
        <v>125</v>
      </c>
      <c r="M419" s="107">
        <f t="shared" ca="1" si="24"/>
        <v>125</v>
      </c>
    </row>
    <row r="420" spans="1:13" ht="17.25" thickTop="1" thickBot="1">
      <c r="A420" s="109">
        <f t="shared" si="22"/>
        <v>418</v>
      </c>
      <c r="B420" s="147"/>
      <c r="C420" s="148"/>
      <c r="D420" s="147"/>
      <c r="E420" s="147"/>
      <c r="F420" s="108"/>
      <c r="G420" s="108"/>
      <c r="H420" s="137"/>
      <c r="I420" s="148"/>
      <c r="J420" s="148"/>
      <c r="K420" s="147"/>
      <c r="L420" s="107">
        <f t="shared" ca="1" si="23"/>
        <v>125</v>
      </c>
      <c r="M420" s="107">
        <f t="shared" ca="1" si="24"/>
        <v>125</v>
      </c>
    </row>
    <row r="421" spans="1:13" ht="17.25" thickTop="1" thickBot="1">
      <c r="A421" s="109">
        <f t="shared" si="22"/>
        <v>419</v>
      </c>
      <c r="B421" s="147"/>
      <c r="C421" s="148"/>
      <c r="D421" s="147"/>
      <c r="E421" s="147"/>
      <c r="F421" s="108"/>
      <c r="G421" s="108"/>
      <c r="H421" s="137"/>
      <c r="I421" s="148"/>
      <c r="J421" s="148"/>
      <c r="K421" s="147"/>
      <c r="L421" s="107">
        <f t="shared" ca="1" si="23"/>
        <v>125</v>
      </c>
      <c r="M421" s="107">
        <f t="shared" ca="1" si="24"/>
        <v>125</v>
      </c>
    </row>
    <row r="422" spans="1:13" ht="17.25" thickTop="1" thickBot="1">
      <c r="A422" s="109">
        <f t="shared" si="22"/>
        <v>420</v>
      </c>
      <c r="B422" s="147"/>
      <c r="C422" s="148"/>
      <c r="D422" s="147"/>
      <c r="E422" s="147"/>
      <c r="F422" s="108"/>
      <c r="G422" s="108"/>
      <c r="H422" s="137"/>
      <c r="I422" s="148"/>
      <c r="J422" s="148"/>
      <c r="K422" s="147"/>
      <c r="L422" s="107">
        <f t="shared" ca="1" si="23"/>
        <v>125</v>
      </c>
      <c r="M422" s="107">
        <f t="shared" ca="1" si="24"/>
        <v>125</v>
      </c>
    </row>
    <row r="423" spans="1:13" ht="17.25" thickTop="1" thickBot="1">
      <c r="A423" s="109">
        <f t="shared" si="22"/>
        <v>421</v>
      </c>
      <c r="B423" s="147"/>
      <c r="C423" s="148"/>
      <c r="D423" s="147"/>
      <c r="E423" s="147"/>
      <c r="F423" s="108"/>
      <c r="G423" s="108"/>
      <c r="H423" s="137"/>
      <c r="I423" s="148"/>
      <c r="J423" s="148"/>
      <c r="K423" s="147"/>
      <c r="L423" s="107">
        <f t="shared" ca="1" si="23"/>
        <v>125</v>
      </c>
      <c r="M423" s="107">
        <f t="shared" ca="1" si="24"/>
        <v>125</v>
      </c>
    </row>
    <row r="424" spans="1:13" ht="17.25" thickTop="1" thickBot="1">
      <c r="A424" s="109">
        <f t="shared" si="22"/>
        <v>422</v>
      </c>
      <c r="B424" s="147"/>
      <c r="C424" s="148"/>
      <c r="D424" s="147"/>
      <c r="E424" s="147"/>
      <c r="F424" s="108"/>
      <c r="G424" s="108"/>
      <c r="H424" s="137"/>
      <c r="I424" s="148"/>
      <c r="J424" s="148"/>
      <c r="K424" s="147"/>
      <c r="L424" s="107">
        <f t="shared" ca="1" si="23"/>
        <v>125</v>
      </c>
      <c r="M424" s="107">
        <f t="shared" ca="1" si="24"/>
        <v>125</v>
      </c>
    </row>
    <row r="425" spans="1:13" ht="17.25" thickTop="1" thickBot="1">
      <c r="A425" s="109">
        <f t="shared" si="22"/>
        <v>423</v>
      </c>
      <c r="B425" s="147"/>
      <c r="C425" s="148"/>
      <c r="D425" s="147"/>
      <c r="E425" s="147"/>
      <c r="F425" s="108"/>
      <c r="G425" s="108"/>
      <c r="H425" s="137"/>
      <c r="I425" s="148"/>
      <c r="J425" s="148"/>
      <c r="K425" s="147"/>
      <c r="L425" s="107">
        <f t="shared" ca="1" si="23"/>
        <v>125</v>
      </c>
      <c r="M425" s="107">
        <f t="shared" ca="1" si="24"/>
        <v>125</v>
      </c>
    </row>
    <row r="426" spans="1:13" ht="17.25" thickTop="1" thickBot="1">
      <c r="A426" s="109">
        <f t="shared" si="22"/>
        <v>424</v>
      </c>
      <c r="B426" s="147"/>
      <c r="C426" s="148"/>
      <c r="D426" s="147"/>
      <c r="E426" s="147"/>
      <c r="F426" s="108"/>
      <c r="G426" s="108"/>
      <c r="H426" s="137"/>
      <c r="I426" s="148"/>
      <c r="J426" s="148"/>
      <c r="K426" s="147"/>
      <c r="L426" s="107">
        <f t="shared" ca="1" si="23"/>
        <v>125</v>
      </c>
      <c r="M426" s="107">
        <f t="shared" ca="1" si="24"/>
        <v>125</v>
      </c>
    </row>
    <row r="427" spans="1:13" ht="17.25" thickTop="1" thickBot="1">
      <c r="A427" s="109">
        <f t="shared" si="22"/>
        <v>425</v>
      </c>
      <c r="B427" s="147"/>
      <c r="C427" s="148"/>
      <c r="D427" s="147"/>
      <c r="E427" s="147"/>
      <c r="F427" s="108"/>
      <c r="G427" s="108"/>
      <c r="H427" s="137"/>
      <c r="I427" s="148"/>
      <c r="J427" s="148"/>
      <c r="K427" s="147"/>
      <c r="L427" s="107">
        <f t="shared" ca="1" si="23"/>
        <v>125</v>
      </c>
      <c r="M427" s="107">
        <f t="shared" ca="1" si="24"/>
        <v>125</v>
      </c>
    </row>
    <row r="428" spans="1:13" ht="17.25" thickTop="1" thickBot="1">
      <c r="A428" s="109">
        <f t="shared" si="22"/>
        <v>426</v>
      </c>
      <c r="B428" s="147"/>
      <c r="C428" s="148"/>
      <c r="D428" s="147"/>
      <c r="E428" s="147"/>
      <c r="F428" s="108"/>
      <c r="G428" s="108"/>
      <c r="H428" s="137"/>
      <c r="I428" s="148"/>
      <c r="J428" s="148"/>
      <c r="K428" s="147"/>
      <c r="L428" s="107">
        <f t="shared" ca="1" si="23"/>
        <v>125</v>
      </c>
      <c r="M428" s="107">
        <f t="shared" ca="1" si="24"/>
        <v>125</v>
      </c>
    </row>
    <row r="429" spans="1:13" ht="17.25" thickTop="1" thickBot="1">
      <c r="A429" s="109">
        <f t="shared" si="22"/>
        <v>427</v>
      </c>
      <c r="B429" s="147"/>
      <c r="C429" s="148"/>
      <c r="D429" s="147"/>
      <c r="E429" s="147"/>
      <c r="F429" s="108"/>
      <c r="G429" s="108"/>
      <c r="H429" s="137"/>
      <c r="I429" s="148"/>
      <c r="J429" s="148"/>
      <c r="K429" s="147"/>
      <c r="L429" s="107">
        <f t="shared" ca="1" si="23"/>
        <v>125</v>
      </c>
      <c r="M429" s="107">
        <f t="shared" ca="1" si="24"/>
        <v>125</v>
      </c>
    </row>
    <row r="430" spans="1:13" ht="17.25" thickTop="1" thickBot="1">
      <c r="A430" s="109">
        <f t="shared" si="22"/>
        <v>428</v>
      </c>
      <c r="B430" s="147"/>
      <c r="C430" s="148"/>
      <c r="D430" s="147"/>
      <c r="E430" s="147"/>
      <c r="F430" s="108"/>
      <c r="G430" s="108"/>
      <c r="H430" s="137"/>
      <c r="I430" s="148"/>
      <c r="J430" s="148"/>
      <c r="K430" s="147"/>
      <c r="L430" s="107">
        <f t="shared" ca="1" si="23"/>
        <v>125</v>
      </c>
      <c r="M430" s="107">
        <f t="shared" ca="1" si="24"/>
        <v>125</v>
      </c>
    </row>
    <row r="431" spans="1:13" ht="17.25" thickTop="1" thickBot="1">
      <c r="A431" s="109">
        <f t="shared" si="22"/>
        <v>429</v>
      </c>
      <c r="B431" s="147"/>
      <c r="C431" s="148"/>
      <c r="D431" s="147"/>
      <c r="E431" s="147"/>
      <c r="F431" s="108"/>
      <c r="G431" s="108"/>
      <c r="H431" s="137"/>
      <c r="I431" s="148"/>
      <c r="J431" s="148"/>
      <c r="K431" s="147"/>
      <c r="L431" s="107">
        <f t="shared" ca="1" si="23"/>
        <v>125</v>
      </c>
      <c r="M431" s="107">
        <f t="shared" ca="1" si="24"/>
        <v>125</v>
      </c>
    </row>
    <row r="432" spans="1:13" ht="17.25" thickTop="1" thickBot="1">
      <c r="A432" s="109">
        <f t="shared" si="22"/>
        <v>430</v>
      </c>
      <c r="B432" s="147"/>
      <c r="C432" s="148"/>
      <c r="D432" s="147"/>
      <c r="E432" s="147"/>
      <c r="F432" s="108"/>
      <c r="G432" s="108"/>
      <c r="H432" s="137"/>
      <c r="I432" s="148"/>
      <c r="J432" s="148"/>
      <c r="K432" s="147"/>
      <c r="L432" s="107">
        <f t="shared" ca="1" si="23"/>
        <v>125</v>
      </c>
      <c r="M432" s="107">
        <f t="shared" ca="1" si="24"/>
        <v>125</v>
      </c>
    </row>
    <row r="433" spans="1:13" ht="17.25" thickTop="1" thickBot="1">
      <c r="A433" s="109">
        <f t="shared" si="22"/>
        <v>431</v>
      </c>
      <c r="B433" s="147"/>
      <c r="C433" s="148"/>
      <c r="D433" s="147"/>
      <c r="E433" s="147"/>
      <c r="F433" s="108"/>
      <c r="G433" s="108"/>
      <c r="H433" s="137"/>
      <c r="I433" s="148"/>
      <c r="J433" s="148"/>
      <c r="K433" s="147"/>
      <c r="L433" s="107">
        <f t="shared" ca="1" si="23"/>
        <v>125</v>
      </c>
      <c r="M433" s="107">
        <f t="shared" ca="1" si="24"/>
        <v>125</v>
      </c>
    </row>
    <row r="434" spans="1:13" ht="17.25" thickTop="1" thickBot="1">
      <c r="A434" s="109">
        <f t="shared" si="22"/>
        <v>432</v>
      </c>
      <c r="B434" s="147"/>
      <c r="C434" s="148"/>
      <c r="D434" s="147"/>
      <c r="E434" s="147"/>
      <c r="F434" s="108"/>
      <c r="G434" s="108"/>
      <c r="H434" s="137"/>
      <c r="I434" s="148"/>
      <c r="J434" s="148"/>
      <c r="K434" s="147"/>
      <c r="L434" s="107">
        <f t="shared" ca="1" si="23"/>
        <v>125</v>
      </c>
      <c r="M434" s="107">
        <f t="shared" ca="1" si="24"/>
        <v>125</v>
      </c>
    </row>
    <row r="435" spans="1:13" ht="17.25" thickTop="1" thickBot="1">
      <c r="A435" s="109">
        <f t="shared" si="22"/>
        <v>433</v>
      </c>
      <c r="B435" s="147"/>
      <c r="C435" s="148"/>
      <c r="D435" s="147"/>
      <c r="E435" s="147"/>
      <c r="F435" s="108"/>
      <c r="G435" s="108"/>
      <c r="H435" s="137"/>
      <c r="I435" s="148"/>
      <c r="J435" s="148"/>
      <c r="K435" s="147"/>
      <c r="L435" s="107">
        <f t="shared" ca="1" si="23"/>
        <v>125</v>
      </c>
      <c r="M435" s="107">
        <f t="shared" ca="1" si="24"/>
        <v>125</v>
      </c>
    </row>
    <row r="436" spans="1:13" ht="17.25" thickTop="1" thickBot="1">
      <c r="A436" s="109">
        <f t="shared" si="22"/>
        <v>434</v>
      </c>
      <c r="B436" s="147"/>
      <c r="C436" s="148"/>
      <c r="D436" s="147"/>
      <c r="E436" s="147"/>
      <c r="F436" s="108"/>
      <c r="G436" s="108"/>
      <c r="H436" s="137"/>
      <c r="I436" s="148"/>
      <c r="J436" s="148"/>
      <c r="K436" s="147"/>
      <c r="L436" s="107">
        <f t="shared" ca="1" si="23"/>
        <v>125</v>
      </c>
      <c r="M436" s="107">
        <f t="shared" ca="1" si="24"/>
        <v>125</v>
      </c>
    </row>
    <row r="437" spans="1:13" ht="17.25" thickTop="1" thickBot="1">
      <c r="A437" s="109">
        <f t="shared" si="22"/>
        <v>435</v>
      </c>
      <c r="B437" s="147"/>
      <c r="C437" s="148"/>
      <c r="D437" s="147"/>
      <c r="E437" s="147"/>
      <c r="F437" s="108"/>
      <c r="G437" s="108"/>
      <c r="H437" s="137"/>
      <c r="I437" s="148"/>
      <c r="J437" s="148"/>
      <c r="K437" s="147"/>
      <c r="L437" s="107">
        <f t="shared" ca="1" si="23"/>
        <v>125</v>
      </c>
      <c r="M437" s="107">
        <f t="shared" ca="1" si="24"/>
        <v>125</v>
      </c>
    </row>
    <row r="438" spans="1:13" ht="17.25" thickTop="1" thickBot="1">
      <c r="A438" s="109">
        <f t="shared" si="22"/>
        <v>436</v>
      </c>
      <c r="B438" s="147"/>
      <c r="C438" s="148"/>
      <c r="D438" s="147"/>
      <c r="E438" s="147"/>
      <c r="F438" s="108"/>
      <c r="G438" s="108"/>
      <c r="H438" s="137"/>
      <c r="I438" s="148"/>
      <c r="J438" s="148"/>
      <c r="K438" s="147"/>
      <c r="L438" s="107">
        <f t="shared" ca="1" si="23"/>
        <v>125</v>
      </c>
      <c r="M438" s="107">
        <f t="shared" ca="1" si="24"/>
        <v>125</v>
      </c>
    </row>
    <row r="439" spans="1:13" ht="17.25" thickTop="1" thickBot="1">
      <c r="A439" s="109">
        <f t="shared" si="22"/>
        <v>437</v>
      </c>
      <c r="B439" s="147"/>
      <c r="C439" s="148"/>
      <c r="D439" s="147"/>
      <c r="E439" s="147"/>
      <c r="F439" s="108"/>
      <c r="G439" s="108"/>
      <c r="H439" s="137"/>
      <c r="I439" s="148"/>
      <c r="J439" s="148"/>
      <c r="K439" s="147"/>
      <c r="L439" s="107">
        <f t="shared" ca="1" si="23"/>
        <v>125</v>
      </c>
      <c r="M439" s="107">
        <f t="shared" ca="1" si="24"/>
        <v>125</v>
      </c>
    </row>
    <row r="440" spans="1:13" ht="17.25" thickTop="1" thickBot="1">
      <c r="A440" s="109">
        <f t="shared" si="22"/>
        <v>438</v>
      </c>
      <c r="B440" s="147"/>
      <c r="C440" s="148"/>
      <c r="D440" s="147"/>
      <c r="E440" s="147"/>
      <c r="F440" s="108"/>
      <c r="G440" s="108"/>
      <c r="H440" s="137"/>
      <c r="I440" s="148"/>
      <c r="J440" s="148"/>
      <c r="K440" s="147"/>
      <c r="L440" s="107">
        <f t="shared" ca="1" si="23"/>
        <v>125</v>
      </c>
      <c r="M440" s="107">
        <f t="shared" ca="1" si="24"/>
        <v>125</v>
      </c>
    </row>
    <row r="441" spans="1:13" ht="17.25" thickTop="1" thickBot="1">
      <c r="A441" s="109">
        <f t="shared" si="22"/>
        <v>439</v>
      </c>
      <c r="B441" s="147"/>
      <c r="C441" s="148"/>
      <c r="D441" s="147"/>
      <c r="E441" s="147"/>
      <c r="F441" s="108"/>
      <c r="G441" s="108"/>
      <c r="H441" s="137"/>
      <c r="I441" s="148"/>
      <c r="J441" s="148"/>
      <c r="K441" s="147"/>
      <c r="L441" s="107">
        <f t="shared" ca="1" si="23"/>
        <v>125</v>
      </c>
      <c r="M441" s="107">
        <f t="shared" ca="1" si="24"/>
        <v>125</v>
      </c>
    </row>
    <row r="442" spans="1:13" ht="17.25" thickTop="1" thickBot="1">
      <c r="A442" s="109">
        <f t="shared" si="22"/>
        <v>440</v>
      </c>
      <c r="B442" s="147"/>
      <c r="C442" s="148"/>
      <c r="D442" s="147"/>
      <c r="E442" s="147"/>
      <c r="F442" s="108"/>
      <c r="G442" s="108"/>
      <c r="H442" s="137"/>
      <c r="I442" s="148"/>
      <c r="J442" s="148"/>
      <c r="K442" s="147"/>
      <c r="L442" s="107">
        <f t="shared" ca="1" si="23"/>
        <v>125</v>
      </c>
      <c r="M442" s="107">
        <f t="shared" ca="1" si="24"/>
        <v>125</v>
      </c>
    </row>
    <row r="443" spans="1:13" ht="17.25" thickTop="1" thickBot="1">
      <c r="A443" s="109">
        <f t="shared" si="22"/>
        <v>441</v>
      </c>
      <c r="B443" s="147"/>
      <c r="C443" s="148"/>
      <c r="D443" s="147"/>
      <c r="E443" s="147"/>
      <c r="F443" s="108"/>
      <c r="G443" s="108"/>
      <c r="H443" s="137"/>
      <c r="I443" s="148"/>
      <c r="J443" s="148"/>
      <c r="K443" s="147"/>
      <c r="L443" s="107">
        <f t="shared" ca="1" si="23"/>
        <v>125</v>
      </c>
      <c r="M443" s="107">
        <f t="shared" ca="1" si="24"/>
        <v>125</v>
      </c>
    </row>
    <row r="444" spans="1:13" ht="17.25" thickTop="1" thickBot="1">
      <c r="A444" s="109">
        <f t="shared" si="22"/>
        <v>442</v>
      </c>
      <c r="B444" s="147"/>
      <c r="C444" s="148"/>
      <c r="D444" s="147"/>
      <c r="E444" s="147"/>
      <c r="F444" s="108"/>
      <c r="G444" s="108"/>
      <c r="H444" s="137"/>
      <c r="I444" s="148"/>
      <c r="J444" s="148"/>
      <c r="K444" s="147"/>
      <c r="L444" s="107">
        <f t="shared" ca="1" si="23"/>
        <v>125</v>
      </c>
      <c r="M444" s="107">
        <f t="shared" ca="1" si="24"/>
        <v>125</v>
      </c>
    </row>
    <row r="445" spans="1:13" ht="17.25" thickTop="1" thickBot="1">
      <c r="A445" s="109">
        <f t="shared" si="22"/>
        <v>443</v>
      </c>
      <c r="B445" s="147"/>
      <c r="C445" s="148"/>
      <c r="D445" s="147"/>
      <c r="E445" s="147"/>
      <c r="F445" s="108"/>
      <c r="G445" s="108"/>
      <c r="H445" s="137"/>
      <c r="I445" s="148"/>
      <c r="J445" s="148"/>
      <c r="K445" s="147"/>
      <c r="L445" s="107">
        <f t="shared" ca="1" si="23"/>
        <v>125</v>
      </c>
      <c r="M445" s="107">
        <f t="shared" ca="1" si="24"/>
        <v>125</v>
      </c>
    </row>
    <row r="446" spans="1:13" ht="17.25" thickTop="1" thickBot="1">
      <c r="A446" s="109">
        <f t="shared" si="22"/>
        <v>444</v>
      </c>
      <c r="B446" s="147"/>
      <c r="C446" s="148"/>
      <c r="D446" s="147"/>
      <c r="E446" s="147"/>
      <c r="F446" s="108"/>
      <c r="G446" s="108"/>
      <c r="H446" s="137"/>
      <c r="I446" s="148"/>
      <c r="J446" s="148"/>
      <c r="K446" s="147"/>
      <c r="L446" s="107">
        <f t="shared" ca="1" si="23"/>
        <v>125</v>
      </c>
      <c r="M446" s="107">
        <f t="shared" ca="1" si="24"/>
        <v>125</v>
      </c>
    </row>
    <row r="447" spans="1:13" ht="17.25" thickTop="1" thickBot="1">
      <c r="A447" s="109">
        <f t="shared" si="22"/>
        <v>445</v>
      </c>
      <c r="B447" s="147"/>
      <c r="C447" s="148"/>
      <c r="D447" s="147"/>
      <c r="E447" s="147"/>
      <c r="F447" s="108"/>
      <c r="G447" s="108"/>
      <c r="H447" s="137"/>
      <c r="I447" s="148"/>
      <c r="J447" s="148"/>
      <c r="K447" s="147"/>
      <c r="L447" s="107">
        <f t="shared" ca="1" si="23"/>
        <v>125</v>
      </c>
      <c r="M447" s="107">
        <f t="shared" ca="1" si="24"/>
        <v>125</v>
      </c>
    </row>
    <row r="448" spans="1:13" ht="17.25" thickTop="1" thickBot="1">
      <c r="A448" s="109">
        <f t="shared" si="22"/>
        <v>446</v>
      </c>
      <c r="B448" s="147"/>
      <c r="C448" s="148"/>
      <c r="D448" s="147"/>
      <c r="E448" s="147"/>
      <c r="F448" s="108"/>
      <c r="G448" s="108"/>
      <c r="H448" s="137"/>
      <c r="I448" s="148"/>
      <c r="J448" s="148"/>
      <c r="K448" s="147"/>
      <c r="L448" s="107">
        <f t="shared" ca="1" si="23"/>
        <v>125</v>
      </c>
      <c r="M448" s="107">
        <f t="shared" ca="1" si="24"/>
        <v>125</v>
      </c>
    </row>
    <row r="449" spans="1:13" ht="17.25" thickTop="1" thickBot="1">
      <c r="A449" s="109">
        <f t="shared" si="22"/>
        <v>447</v>
      </c>
      <c r="B449" s="147"/>
      <c r="C449" s="148"/>
      <c r="D449" s="147"/>
      <c r="E449" s="147"/>
      <c r="F449" s="108"/>
      <c r="G449" s="108"/>
      <c r="H449" s="137"/>
      <c r="I449" s="148"/>
      <c r="J449" s="148"/>
      <c r="K449" s="147"/>
      <c r="L449" s="107">
        <f t="shared" ca="1" si="23"/>
        <v>125</v>
      </c>
      <c r="M449" s="107">
        <f t="shared" ca="1" si="24"/>
        <v>125</v>
      </c>
    </row>
    <row r="450" spans="1:13" ht="17.25" thickTop="1" thickBot="1">
      <c r="A450" s="109">
        <f t="shared" si="22"/>
        <v>448</v>
      </c>
      <c r="B450" s="147"/>
      <c r="C450" s="148"/>
      <c r="D450" s="147"/>
      <c r="E450" s="147"/>
      <c r="F450" s="108"/>
      <c r="G450" s="108"/>
      <c r="H450" s="137"/>
      <c r="I450" s="148"/>
      <c r="J450" s="148"/>
      <c r="K450" s="147"/>
      <c r="L450" s="107">
        <f t="shared" ca="1" si="23"/>
        <v>125</v>
      </c>
      <c r="M450" s="107">
        <f t="shared" ca="1" si="24"/>
        <v>125</v>
      </c>
    </row>
    <row r="451" spans="1:13" ht="17.25" thickTop="1" thickBot="1">
      <c r="A451" s="109">
        <f t="shared" si="22"/>
        <v>449</v>
      </c>
      <c r="B451" s="147"/>
      <c r="C451" s="148"/>
      <c r="D451" s="147"/>
      <c r="E451" s="147"/>
      <c r="F451" s="108"/>
      <c r="G451" s="108"/>
      <c r="H451" s="137"/>
      <c r="I451" s="148"/>
      <c r="J451" s="148"/>
      <c r="K451" s="147"/>
      <c r="L451" s="107">
        <f t="shared" ca="1" si="23"/>
        <v>125</v>
      </c>
      <c r="M451" s="107">
        <f t="shared" ca="1" si="24"/>
        <v>125</v>
      </c>
    </row>
    <row r="452" spans="1:13" ht="17.25" thickTop="1" thickBot="1">
      <c r="A452" s="109">
        <f t="shared" si="22"/>
        <v>450</v>
      </c>
      <c r="B452" s="147"/>
      <c r="C452" s="148"/>
      <c r="D452" s="147"/>
      <c r="E452" s="147"/>
      <c r="F452" s="108"/>
      <c r="G452" s="108"/>
      <c r="H452" s="137"/>
      <c r="I452" s="148"/>
      <c r="J452" s="148"/>
      <c r="K452" s="147"/>
      <c r="L452" s="107">
        <f t="shared" ca="1" si="23"/>
        <v>125</v>
      </c>
      <c r="M452" s="107">
        <f t="shared" ca="1" si="24"/>
        <v>125</v>
      </c>
    </row>
    <row r="453" spans="1:13" ht="17.25" thickTop="1" thickBot="1">
      <c r="A453" s="109">
        <f t="shared" ref="A453:A500" si="25">SUM(A452+1)</f>
        <v>451</v>
      </c>
      <c r="B453" s="147"/>
      <c r="C453" s="148"/>
      <c r="D453" s="147"/>
      <c r="E453" s="147"/>
      <c r="F453" s="108"/>
      <c r="G453" s="108"/>
      <c r="H453" s="137"/>
      <c r="I453" s="148"/>
      <c r="J453" s="148"/>
      <c r="K453" s="147"/>
      <c r="L453" s="107">
        <f t="shared" ref="L453:L500" ca="1" si="26">INT((YEARFRAC(I453,TODAY())))</f>
        <v>125</v>
      </c>
      <c r="M453" s="107">
        <f t="shared" ref="M453:M500" ca="1" si="27">INT((YEARFRAC(C453,TODAY())))</f>
        <v>125</v>
      </c>
    </row>
    <row r="454" spans="1:13" ht="17.25" thickTop="1" thickBot="1">
      <c r="A454" s="109">
        <f t="shared" si="25"/>
        <v>452</v>
      </c>
      <c r="B454" s="147"/>
      <c r="C454" s="148"/>
      <c r="D454" s="147"/>
      <c r="E454" s="147"/>
      <c r="F454" s="108"/>
      <c r="G454" s="108"/>
      <c r="H454" s="137"/>
      <c r="I454" s="148"/>
      <c r="J454" s="148"/>
      <c r="K454" s="147"/>
      <c r="L454" s="107">
        <f t="shared" ca="1" si="26"/>
        <v>125</v>
      </c>
      <c r="M454" s="107">
        <f t="shared" ca="1" si="27"/>
        <v>125</v>
      </c>
    </row>
    <row r="455" spans="1:13" ht="17.25" thickTop="1" thickBot="1">
      <c r="A455" s="109">
        <f t="shared" si="25"/>
        <v>453</v>
      </c>
      <c r="B455" s="147"/>
      <c r="C455" s="148"/>
      <c r="D455" s="147"/>
      <c r="E455" s="147"/>
      <c r="F455" s="108"/>
      <c r="G455" s="108"/>
      <c r="H455" s="137"/>
      <c r="I455" s="148"/>
      <c r="J455" s="148"/>
      <c r="K455" s="147"/>
      <c r="L455" s="107">
        <f t="shared" ca="1" si="26"/>
        <v>125</v>
      </c>
      <c r="M455" s="107">
        <f t="shared" ca="1" si="27"/>
        <v>125</v>
      </c>
    </row>
    <row r="456" spans="1:13" ht="17.25" thickTop="1" thickBot="1">
      <c r="A456" s="109">
        <f t="shared" si="25"/>
        <v>454</v>
      </c>
      <c r="B456" s="147"/>
      <c r="C456" s="148"/>
      <c r="D456" s="147"/>
      <c r="E456" s="147"/>
      <c r="F456" s="108"/>
      <c r="G456" s="108"/>
      <c r="H456" s="137"/>
      <c r="I456" s="148"/>
      <c r="J456" s="148"/>
      <c r="K456" s="147"/>
      <c r="L456" s="107">
        <f t="shared" ca="1" si="26"/>
        <v>125</v>
      </c>
      <c r="M456" s="107">
        <f t="shared" ca="1" si="27"/>
        <v>125</v>
      </c>
    </row>
    <row r="457" spans="1:13" ht="17.25" thickTop="1" thickBot="1">
      <c r="A457" s="109">
        <f t="shared" si="25"/>
        <v>455</v>
      </c>
      <c r="B457" s="147"/>
      <c r="C457" s="148"/>
      <c r="D457" s="147"/>
      <c r="E457" s="147"/>
      <c r="F457" s="108"/>
      <c r="G457" s="108"/>
      <c r="H457" s="137"/>
      <c r="I457" s="148"/>
      <c r="J457" s="148"/>
      <c r="K457" s="147"/>
      <c r="L457" s="107">
        <f t="shared" ca="1" si="26"/>
        <v>125</v>
      </c>
      <c r="M457" s="107">
        <f t="shared" ca="1" si="27"/>
        <v>125</v>
      </c>
    </row>
    <row r="458" spans="1:13" ht="17.25" thickTop="1" thickBot="1">
      <c r="A458" s="109">
        <f t="shared" si="25"/>
        <v>456</v>
      </c>
      <c r="B458" s="147"/>
      <c r="C458" s="148"/>
      <c r="D458" s="147"/>
      <c r="E458" s="147"/>
      <c r="F458" s="108"/>
      <c r="G458" s="108"/>
      <c r="H458" s="137"/>
      <c r="I458" s="148"/>
      <c r="J458" s="148"/>
      <c r="K458" s="147"/>
      <c r="L458" s="107">
        <f t="shared" ca="1" si="26"/>
        <v>125</v>
      </c>
      <c r="M458" s="107">
        <f t="shared" ca="1" si="27"/>
        <v>125</v>
      </c>
    </row>
    <row r="459" spans="1:13" ht="17.25" thickTop="1" thickBot="1">
      <c r="A459" s="109">
        <f t="shared" si="25"/>
        <v>457</v>
      </c>
      <c r="B459" s="147"/>
      <c r="C459" s="148"/>
      <c r="D459" s="147"/>
      <c r="E459" s="147"/>
      <c r="F459" s="108"/>
      <c r="G459" s="108"/>
      <c r="H459" s="137"/>
      <c r="I459" s="148"/>
      <c r="J459" s="148"/>
      <c r="K459" s="147"/>
      <c r="L459" s="107">
        <f t="shared" ca="1" si="26"/>
        <v>125</v>
      </c>
      <c r="M459" s="107">
        <f t="shared" ca="1" si="27"/>
        <v>125</v>
      </c>
    </row>
    <row r="460" spans="1:13" ht="17.25" thickTop="1" thickBot="1">
      <c r="A460" s="109">
        <f t="shared" si="25"/>
        <v>458</v>
      </c>
      <c r="B460" s="147"/>
      <c r="C460" s="148"/>
      <c r="D460" s="147"/>
      <c r="E460" s="147"/>
      <c r="F460" s="108"/>
      <c r="G460" s="108"/>
      <c r="H460" s="137"/>
      <c r="I460" s="148"/>
      <c r="J460" s="148"/>
      <c r="K460" s="147"/>
      <c r="L460" s="107">
        <f t="shared" ca="1" si="26"/>
        <v>125</v>
      </c>
      <c r="M460" s="107">
        <f t="shared" ca="1" si="27"/>
        <v>125</v>
      </c>
    </row>
    <row r="461" spans="1:13" ht="17.25" thickTop="1" thickBot="1">
      <c r="A461" s="109">
        <f t="shared" si="25"/>
        <v>459</v>
      </c>
      <c r="B461" s="147"/>
      <c r="C461" s="148"/>
      <c r="D461" s="147"/>
      <c r="E461" s="147"/>
      <c r="F461" s="108"/>
      <c r="G461" s="108"/>
      <c r="H461" s="137"/>
      <c r="I461" s="148"/>
      <c r="J461" s="148"/>
      <c r="K461" s="147"/>
      <c r="L461" s="107">
        <f t="shared" ca="1" si="26"/>
        <v>125</v>
      </c>
      <c r="M461" s="107">
        <f t="shared" ca="1" si="27"/>
        <v>125</v>
      </c>
    </row>
    <row r="462" spans="1:13" ht="17.25" thickTop="1" thickBot="1">
      <c r="A462" s="109">
        <f t="shared" si="25"/>
        <v>460</v>
      </c>
      <c r="B462" s="147"/>
      <c r="C462" s="148"/>
      <c r="D462" s="147"/>
      <c r="E462" s="147"/>
      <c r="F462" s="108"/>
      <c r="G462" s="108"/>
      <c r="H462" s="137"/>
      <c r="I462" s="148"/>
      <c r="J462" s="148"/>
      <c r="K462" s="147"/>
      <c r="L462" s="107">
        <f t="shared" ca="1" si="26"/>
        <v>125</v>
      </c>
      <c r="M462" s="107">
        <f t="shared" ca="1" si="27"/>
        <v>125</v>
      </c>
    </row>
    <row r="463" spans="1:13" ht="17.25" thickTop="1" thickBot="1">
      <c r="A463" s="109">
        <f t="shared" si="25"/>
        <v>461</v>
      </c>
      <c r="B463" s="147"/>
      <c r="C463" s="148"/>
      <c r="D463" s="147"/>
      <c r="E463" s="147"/>
      <c r="F463" s="108"/>
      <c r="G463" s="108"/>
      <c r="H463" s="137"/>
      <c r="I463" s="148"/>
      <c r="J463" s="148"/>
      <c r="K463" s="147"/>
      <c r="L463" s="107">
        <f t="shared" ca="1" si="26"/>
        <v>125</v>
      </c>
      <c r="M463" s="107">
        <f t="shared" ca="1" si="27"/>
        <v>125</v>
      </c>
    </row>
    <row r="464" spans="1:13" ht="17.25" thickTop="1" thickBot="1">
      <c r="A464" s="109">
        <f t="shared" si="25"/>
        <v>462</v>
      </c>
      <c r="B464" s="147"/>
      <c r="C464" s="148"/>
      <c r="D464" s="147"/>
      <c r="E464" s="147"/>
      <c r="F464" s="108"/>
      <c r="G464" s="108"/>
      <c r="H464" s="137"/>
      <c r="I464" s="148"/>
      <c r="J464" s="148"/>
      <c r="K464" s="147"/>
      <c r="L464" s="107">
        <f t="shared" ca="1" si="26"/>
        <v>125</v>
      </c>
      <c r="M464" s="107">
        <f t="shared" ca="1" si="27"/>
        <v>125</v>
      </c>
    </row>
    <row r="465" spans="1:13" ht="17.25" thickTop="1" thickBot="1">
      <c r="A465" s="109">
        <f t="shared" si="25"/>
        <v>463</v>
      </c>
      <c r="B465" s="147"/>
      <c r="C465" s="148"/>
      <c r="D465" s="147"/>
      <c r="E465" s="147"/>
      <c r="F465" s="108"/>
      <c r="G465" s="108"/>
      <c r="H465" s="137"/>
      <c r="I465" s="148"/>
      <c r="J465" s="148"/>
      <c r="K465" s="147"/>
      <c r="L465" s="107">
        <f t="shared" ca="1" si="26"/>
        <v>125</v>
      </c>
      <c r="M465" s="107">
        <f t="shared" ca="1" si="27"/>
        <v>125</v>
      </c>
    </row>
    <row r="466" spans="1:13" ht="17.25" thickTop="1" thickBot="1">
      <c r="A466" s="109">
        <f t="shared" si="25"/>
        <v>464</v>
      </c>
      <c r="B466" s="147"/>
      <c r="C466" s="148"/>
      <c r="D466" s="147"/>
      <c r="E466" s="147"/>
      <c r="F466" s="108"/>
      <c r="G466" s="108"/>
      <c r="H466" s="137"/>
      <c r="I466" s="148"/>
      <c r="J466" s="148"/>
      <c r="K466" s="147"/>
      <c r="L466" s="107">
        <f t="shared" ca="1" si="26"/>
        <v>125</v>
      </c>
      <c r="M466" s="107">
        <f t="shared" ca="1" si="27"/>
        <v>125</v>
      </c>
    </row>
    <row r="467" spans="1:13" ht="17.25" thickTop="1" thickBot="1">
      <c r="A467" s="109">
        <f t="shared" si="25"/>
        <v>465</v>
      </c>
      <c r="B467" s="147"/>
      <c r="C467" s="148"/>
      <c r="D467" s="147"/>
      <c r="E467" s="147"/>
      <c r="F467" s="108"/>
      <c r="G467" s="108"/>
      <c r="H467" s="137"/>
      <c r="I467" s="148"/>
      <c r="J467" s="148"/>
      <c r="K467" s="147"/>
      <c r="L467" s="107">
        <f t="shared" ca="1" si="26"/>
        <v>125</v>
      </c>
      <c r="M467" s="107">
        <f t="shared" ca="1" si="27"/>
        <v>125</v>
      </c>
    </row>
    <row r="468" spans="1:13" ht="17.25" thickTop="1" thickBot="1">
      <c r="A468" s="109">
        <f t="shared" si="25"/>
        <v>466</v>
      </c>
      <c r="B468" s="147"/>
      <c r="C468" s="148"/>
      <c r="D468" s="147"/>
      <c r="E468" s="147"/>
      <c r="F468" s="108"/>
      <c r="G468" s="108"/>
      <c r="H468" s="137"/>
      <c r="I468" s="148"/>
      <c r="J468" s="148"/>
      <c r="K468" s="147"/>
      <c r="L468" s="107">
        <f t="shared" ca="1" si="26"/>
        <v>125</v>
      </c>
      <c r="M468" s="107">
        <f t="shared" ca="1" si="27"/>
        <v>125</v>
      </c>
    </row>
    <row r="469" spans="1:13" ht="17.25" thickTop="1" thickBot="1">
      <c r="A469" s="109">
        <f t="shared" si="25"/>
        <v>467</v>
      </c>
      <c r="B469" s="147"/>
      <c r="C469" s="148"/>
      <c r="D469" s="147"/>
      <c r="E469" s="147"/>
      <c r="F469" s="108"/>
      <c r="G469" s="108"/>
      <c r="H469" s="137"/>
      <c r="I469" s="148"/>
      <c r="J469" s="148"/>
      <c r="K469" s="147"/>
      <c r="L469" s="107">
        <f t="shared" ca="1" si="26"/>
        <v>125</v>
      </c>
      <c r="M469" s="107">
        <f t="shared" ca="1" si="27"/>
        <v>125</v>
      </c>
    </row>
    <row r="470" spans="1:13" ht="17.25" thickTop="1" thickBot="1">
      <c r="A470" s="109">
        <f t="shared" si="25"/>
        <v>468</v>
      </c>
      <c r="B470" s="147"/>
      <c r="C470" s="148"/>
      <c r="D470" s="147"/>
      <c r="E470" s="147"/>
      <c r="F470" s="108"/>
      <c r="G470" s="108"/>
      <c r="H470" s="137"/>
      <c r="I470" s="148"/>
      <c r="J470" s="148"/>
      <c r="K470" s="147"/>
      <c r="L470" s="107">
        <f t="shared" ca="1" si="26"/>
        <v>125</v>
      </c>
      <c r="M470" s="107">
        <f t="shared" ca="1" si="27"/>
        <v>125</v>
      </c>
    </row>
    <row r="471" spans="1:13" ht="17.25" thickTop="1" thickBot="1">
      <c r="A471" s="109">
        <f t="shared" si="25"/>
        <v>469</v>
      </c>
      <c r="B471" s="147"/>
      <c r="C471" s="148"/>
      <c r="D471" s="147"/>
      <c r="E471" s="147"/>
      <c r="F471" s="108"/>
      <c r="G471" s="108"/>
      <c r="H471" s="137"/>
      <c r="I471" s="148"/>
      <c r="J471" s="148"/>
      <c r="K471" s="147"/>
      <c r="L471" s="107">
        <f t="shared" ca="1" si="26"/>
        <v>125</v>
      </c>
      <c r="M471" s="107">
        <f t="shared" ca="1" si="27"/>
        <v>125</v>
      </c>
    </row>
    <row r="472" spans="1:13" ht="17.25" thickTop="1" thickBot="1">
      <c r="A472" s="109">
        <f t="shared" si="25"/>
        <v>470</v>
      </c>
      <c r="B472" s="147"/>
      <c r="C472" s="148"/>
      <c r="D472" s="147"/>
      <c r="E472" s="147"/>
      <c r="F472" s="108"/>
      <c r="G472" s="108"/>
      <c r="H472" s="137"/>
      <c r="I472" s="148"/>
      <c r="J472" s="148"/>
      <c r="K472" s="147"/>
      <c r="L472" s="107">
        <f t="shared" ca="1" si="26"/>
        <v>125</v>
      </c>
      <c r="M472" s="107">
        <f t="shared" ca="1" si="27"/>
        <v>125</v>
      </c>
    </row>
    <row r="473" spans="1:13" ht="17.25" thickTop="1" thickBot="1">
      <c r="A473" s="109">
        <f t="shared" si="25"/>
        <v>471</v>
      </c>
      <c r="B473" s="147"/>
      <c r="C473" s="148"/>
      <c r="D473" s="147"/>
      <c r="E473" s="147"/>
      <c r="F473" s="108"/>
      <c r="G473" s="108"/>
      <c r="H473" s="137"/>
      <c r="I473" s="148"/>
      <c r="J473" s="148"/>
      <c r="K473" s="147"/>
      <c r="L473" s="107">
        <f t="shared" ca="1" si="26"/>
        <v>125</v>
      </c>
      <c r="M473" s="107">
        <f t="shared" ca="1" si="27"/>
        <v>125</v>
      </c>
    </row>
    <row r="474" spans="1:13" ht="17.25" thickTop="1" thickBot="1">
      <c r="A474" s="109">
        <f t="shared" si="25"/>
        <v>472</v>
      </c>
      <c r="B474" s="147"/>
      <c r="C474" s="148"/>
      <c r="D474" s="147"/>
      <c r="E474" s="147"/>
      <c r="F474" s="108"/>
      <c r="G474" s="108"/>
      <c r="H474" s="137"/>
      <c r="I474" s="148"/>
      <c r="J474" s="148"/>
      <c r="K474" s="147"/>
      <c r="L474" s="107">
        <f t="shared" ca="1" si="26"/>
        <v>125</v>
      </c>
      <c r="M474" s="107">
        <f t="shared" ca="1" si="27"/>
        <v>125</v>
      </c>
    </row>
    <row r="475" spans="1:13" ht="17.25" thickTop="1" thickBot="1">
      <c r="A475" s="109">
        <f t="shared" si="25"/>
        <v>473</v>
      </c>
      <c r="B475" s="147"/>
      <c r="C475" s="148"/>
      <c r="D475" s="147"/>
      <c r="E475" s="147"/>
      <c r="F475" s="108"/>
      <c r="G475" s="108"/>
      <c r="H475" s="137"/>
      <c r="I475" s="148"/>
      <c r="J475" s="148"/>
      <c r="K475" s="147"/>
      <c r="L475" s="107">
        <f t="shared" ca="1" si="26"/>
        <v>125</v>
      </c>
      <c r="M475" s="107">
        <f t="shared" ca="1" si="27"/>
        <v>125</v>
      </c>
    </row>
    <row r="476" spans="1:13" ht="17.25" thickTop="1" thickBot="1">
      <c r="A476" s="109">
        <f t="shared" si="25"/>
        <v>474</v>
      </c>
      <c r="B476" s="147"/>
      <c r="C476" s="148"/>
      <c r="D476" s="147"/>
      <c r="E476" s="147"/>
      <c r="F476" s="108"/>
      <c r="G476" s="108"/>
      <c r="H476" s="137"/>
      <c r="I476" s="148"/>
      <c r="J476" s="148"/>
      <c r="K476" s="147"/>
      <c r="L476" s="107">
        <f t="shared" ca="1" si="26"/>
        <v>125</v>
      </c>
      <c r="M476" s="107">
        <f t="shared" ca="1" si="27"/>
        <v>125</v>
      </c>
    </row>
    <row r="477" spans="1:13" ht="17.25" thickTop="1" thickBot="1">
      <c r="A477" s="109">
        <f t="shared" si="25"/>
        <v>475</v>
      </c>
      <c r="B477" s="147"/>
      <c r="C477" s="148"/>
      <c r="D477" s="147"/>
      <c r="E477" s="147"/>
      <c r="F477" s="108"/>
      <c r="G477" s="108"/>
      <c r="H477" s="137"/>
      <c r="I477" s="148"/>
      <c r="J477" s="148"/>
      <c r="K477" s="147"/>
      <c r="L477" s="107">
        <f t="shared" ca="1" si="26"/>
        <v>125</v>
      </c>
      <c r="M477" s="107">
        <f t="shared" ca="1" si="27"/>
        <v>125</v>
      </c>
    </row>
    <row r="478" spans="1:13" ht="17.25" thickTop="1" thickBot="1">
      <c r="A478" s="109">
        <f t="shared" si="25"/>
        <v>476</v>
      </c>
      <c r="B478" s="147"/>
      <c r="C478" s="148"/>
      <c r="D478" s="147"/>
      <c r="E478" s="147"/>
      <c r="F478" s="108"/>
      <c r="G478" s="108"/>
      <c r="H478" s="137"/>
      <c r="I478" s="148"/>
      <c r="J478" s="148"/>
      <c r="K478" s="147"/>
      <c r="L478" s="107">
        <f t="shared" ca="1" si="26"/>
        <v>125</v>
      </c>
      <c r="M478" s="107">
        <f t="shared" ca="1" si="27"/>
        <v>125</v>
      </c>
    </row>
    <row r="479" spans="1:13" ht="17.25" thickTop="1" thickBot="1">
      <c r="A479" s="109">
        <f t="shared" si="25"/>
        <v>477</v>
      </c>
      <c r="B479" s="147"/>
      <c r="C479" s="148"/>
      <c r="D479" s="147"/>
      <c r="E479" s="147"/>
      <c r="F479" s="108"/>
      <c r="G479" s="108"/>
      <c r="H479" s="137"/>
      <c r="I479" s="148"/>
      <c r="J479" s="148"/>
      <c r="K479" s="147"/>
      <c r="L479" s="107">
        <f t="shared" ca="1" si="26"/>
        <v>125</v>
      </c>
      <c r="M479" s="107">
        <f t="shared" ca="1" si="27"/>
        <v>125</v>
      </c>
    </row>
    <row r="480" spans="1:13" ht="17.25" thickTop="1" thickBot="1">
      <c r="A480" s="109">
        <f t="shared" si="25"/>
        <v>478</v>
      </c>
      <c r="B480" s="147"/>
      <c r="C480" s="148"/>
      <c r="D480" s="147"/>
      <c r="E480" s="147"/>
      <c r="F480" s="108"/>
      <c r="G480" s="108"/>
      <c r="H480" s="137"/>
      <c r="I480" s="148"/>
      <c r="J480" s="148"/>
      <c r="K480" s="147"/>
      <c r="L480" s="107">
        <f t="shared" ca="1" si="26"/>
        <v>125</v>
      </c>
      <c r="M480" s="107">
        <f t="shared" ca="1" si="27"/>
        <v>125</v>
      </c>
    </row>
    <row r="481" spans="1:13" ht="17.25" thickTop="1" thickBot="1">
      <c r="A481" s="109">
        <f t="shared" si="25"/>
        <v>479</v>
      </c>
      <c r="B481" s="147"/>
      <c r="C481" s="148"/>
      <c r="D481" s="147"/>
      <c r="E481" s="147"/>
      <c r="F481" s="108"/>
      <c r="G481" s="108"/>
      <c r="H481" s="137"/>
      <c r="I481" s="148"/>
      <c r="J481" s="148"/>
      <c r="K481" s="147"/>
      <c r="L481" s="107">
        <f t="shared" ca="1" si="26"/>
        <v>125</v>
      </c>
      <c r="M481" s="107">
        <f t="shared" ca="1" si="27"/>
        <v>125</v>
      </c>
    </row>
    <row r="482" spans="1:13" ht="17.25" thickTop="1" thickBot="1">
      <c r="A482" s="109">
        <f t="shared" si="25"/>
        <v>480</v>
      </c>
      <c r="B482" s="147"/>
      <c r="C482" s="148"/>
      <c r="D482" s="147"/>
      <c r="E482" s="147"/>
      <c r="F482" s="108"/>
      <c r="G482" s="108"/>
      <c r="H482" s="137"/>
      <c r="I482" s="148"/>
      <c r="J482" s="148"/>
      <c r="K482" s="147"/>
      <c r="L482" s="107">
        <f t="shared" ca="1" si="26"/>
        <v>125</v>
      </c>
      <c r="M482" s="107">
        <f t="shared" ca="1" si="27"/>
        <v>125</v>
      </c>
    </row>
    <row r="483" spans="1:13" ht="17.25" thickTop="1" thickBot="1">
      <c r="A483" s="109">
        <f t="shared" si="25"/>
        <v>481</v>
      </c>
      <c r="B483" s="147"/>
      <c r="C483" s="148"/>
      <c r="D483" s="147"/>
      <c r="E483" s="147"/>
      <c r="F483" s="108"/>
      <c r="G483" s="108"/>
      <c r="H483" s="137"/>
      <c r="I483" s="148"/>
      <c r="J483" s="148"/>
      <c r="K483" s="147"/>
      <c r="L483" s="107">
        <f t="shared" ca="1" si="26"/>
        <v>125</v>
      </c>
      <c r="M483" s="107">
        <f t="shared" ca="1" si="27"/>
        <v>125</v>
      </c>
    </row>
    <row r="484" spans="1:13" ht="17.25" thickTop="1" thickBot="1">
      <c r="A484" s="109">
        <f t="shared" si="25"/>
        <v>482</v>
      </c>
      <c r="B484" s="147"/>
      <c r="C484" s="148"/>
      <c r="D484" s="147"/>
      <c r="E484" s="147"/>
      <c r="F484" s="108"/>
      <c r="G484" s="108"/>
      <c r="H484" s="137"/>
      <c r="I484" s="148"/>
      <c r="J484" s="148"/>
      <c r="K484" s="147"/>
      <c r="L484" s="107">
        <f t="shared" ca="1" si="26"/>
        <v>125</v>
      </c>
      <c r="M484" s="107">
        <f t="shared" ca="1" si="27"/>
        <v>125</v>
      </c>
    </row>
    <row r="485" spans="1:13" ht="17.25" thickTop="1" thickBot="1">
      <c r="A485" s="109">
        <f t="shared" si="25"/>
        <v>483</v>
      </c>
      <c r="B485" s="147"/>
      <c r="C485" s="148"/>
      <c r="D485" s="147"/>
      <c r="E485" s="147"/>
      <c r="F485" s="108"/>
      <c r="G485" s="108"/>
      <c r="H485" s="137"/>
      <c r="I485" s="148"/>
      <c r="J485" s="148"/>
      <c r="K485" s="147"/>
      <c r="L485" s="107">
        <f t="shared" ca="1" si="26"/>
        <v>125</v>
      </c>
      <c r="M485" s="107">
        <f t="shared" ca="1" si="27"/>
        <v>125</v>
      </c>
    </row>
    <row r="486" spans="1:13" ht="17.25" thickTop="1" thickBot="1">
      <c r="A486" s="109">
        <f t="shared" si="25"/>
        <v>484</v>
      </c>
      <c r="B486" s="147"/>
      <c r="C486" s="148"/>
      <c r="D486" s="147"/>
      <c r="E486" s="147"/>
      <c r="F486" s="108"/>
      <c r="G486" s="108"/>
      <c r="H486" s="137"/>
      <c r="I486" s="148"/>
      <c r="J486" s="148"/>
      <c r="K486" s="147"/>
      <c r="L486" s="107">
        <f t="shared" ca="1" si="26"/>
        <v>125</v>
      </c>
      <c r="M486" s="107">
        <f t="shared" ca="1" si="27"/>
        <v>125</v>
      </c>
    </row>
    <row r="487" spans="1:13" ht="17.25" thickTop="1" thickBot="1">
      <c r="A487" s="109">
        <f t="shared" si="25"/>
        <v>485</v>
      </c>
      <c r="B487" s="147"/>
      <c r="C487" s="148"/>
      <c r="D487" s="147"/>
      <c r="E487" s="147"/>
      <c r="F487" s="108"/>
      <c r="G487" s="108"/>
      <c r="H487" s="137"/>
      <c r="I487" s="148"/>
      <c r="J487" s="148"/>
      <c r="K487" s="147"/>
      <c r="L487" s="107">
        <f t="shared" ca="1" si="26"/>
        <v>125</v>
      </c>
      <c r="M487" s="107">
        <f t="shared" ca="1" si="27"/>
        <v>125</v>
      </c>
    </row>
    <row r="488" spans="1:13" ht="17.25" thickTop="1" thickBot="1">
      <c r="A488" s="109">
        <f t="shared" si="25"/>
        <v>486</v>
      </c>
      <c r="B488" s="147"/>
      <c r="C488" s="148"/>
      <c r="D488" s="147"/>
      <c r="E488" s="147"/>
      <c r="F488" s="108"/>
      <c r="G488" s="108"/>
      <c r="H488" s="137"/>
      <c r="I488" s="148"/>
      <c r="J488" s="148"/>
      <c r="K488" s="147"/>
      <c r="L488" s="107">
        <f t="shared" ca="1" si="26"/>
        <v>125</v>
      </c>
      <c r="M488" s="107">
        <f t="shared" ca="1" si="27"/>
        <v>125</v>
      </c>
    </row>
    <row r="489" spans="1:13" ht="17.25" thickTop="1" thickBot="1">
      <c r="A489" s="109">
        <f t="shared" si="25"/>
        <v>487</v>
      </c>
      <c r="B489" s="147"/>
      <c r="C489" s="148"/>
      <c r="D489" s="147"/>
      <c r="E489" s="147"/>
      <c r="F489" s="108"/>
      <c r="G489" s="108"/>
      <c r="H489" s="137"/>
      <c r="I489" s="148"/>
      <c r="J489" s="148"/>
      <c r="K489" s="147"/>
      <c r="L489" s="107">
        <f t="shared" ca="1" si="26"/>
        <v>125</v>
      </c>
      <c r="M489" s="107">
        <f t="shared" ca="1" si="27"/>
        <v>125</v>
      </c>
    </row>
    <row r="490" spans="1:13" ht="17.25" thickTop="1" thickBot="1">
      <c r="A490" s="109">
        <f t="shared" si="25"/>
        <v>488</v>
      </c>
      <c r="B490" s="147"/>
      <c r="C490" s="148"/>
      <c r="D490" s="147"/>
      <c r="E490" s="147"/>
      <c r="F490" s="108"/>
      <c r="G490" s="108"/>
      <c r="H490" s="137"/>
      <c r="I490" s="148"/>
      <c r="J490" s="148"/>
      <c r="K490" s="147"/>
      <c r="L490" s="107">
        <f t="shared" ca="1" si="26"/>
        <v>125</v>
      </c>
      <c r="M490" s="107">
        <f t="shared" ca="1" si="27"/>
        <v>125</v>
      </c>
    </row>
    <row r="491" spans="1:13" ht="17.25" thickTop="1" thickBot="1">
      <c r="A491" s="109">
        <f t="shared" si="25"/>
        <v>489</v>
      </c>
      <c r="B491" s="147"/>
      <c r="C491" s="148"/>
      <c r="D491" s="147"/>
      <c r="E491" s="147"/>
      <c r="F491" s="108"/>
      <c r="G491" s="108"/>
      <c r="H491" s="137"/>
      <c r="I491" s="148"/>
      <c r="J491" s="148"/>
      <c r="K491" s="147"/>
      <c r="L491" s="107">
        <f t="shared" ca="1" si="26"/>
        <v>125</v>
      </c>
      <c r="M491" s="107">
        <f t="shared" ca="1" si="27"/>
        <v>125</v>
      </c>
    </row>
    <row r="492" spans="1:13" ht="17.25" thickTop="1" thickBot="1">
      <c r="A492" s="109">
        <f t="shared" si="25"/>
        <v>490</v>
      </c>
      <c r="B492" s="147"/>
      <c r="C492" s="148"/>
      <c r="D492" s="147"/>
      <c r="E492" s="147"/>
      <c r="F492" s="108"/>
      <c r="G492" s="108"/>
      <c r="H492" s="137"/>
      <c r="I492" s="148"/>
      <c r="J492" s="148"/>
      <c r="K492" s="147"/>
      <c r="L492" s="107">
        <f t="shared" ca="1" si="26"/>
        <v>125</v>
      </c>
      <c r="M492" s="107">
        <f t="shared" ca="1" si="27"/>
        <v>125</v>
      </c>
    </row>
    <row r="493" spans="1:13" ht="17.25" thickTop="1" thickBot="1">
      <c r="A493" s="109">
        <f t="shared" si="25"/>
        <v>491</v>
      </c>
      <c r="B493" s="147"/>
      <c r="C493" s="148"/>
      <c r="D493" s="147"/>
      <c r="E493" s="147"/>
      <c r="F493" s="108"/>
      <c r="G493" s="108"/>
      <c r="H493" s="137"/>
      <c r="I493" s="148"/>
      <c r="J493" s="148"/>
      <c r="K493" s="147"/>
      <c r="L493" s="107">
        <f t="shared" ca="1" si="26"/>
        <v>125</v>
      </c>
      <c r="M493" s="107">
        <f t="shared" ca="1" si="27"/>
        <v>125</v>
      </c>
    </row>
    <row r="494" spans="1:13" ht="17.25" thickTop="1" thickBot="1">
      <c r="A494" s="109">
        <f t="shared" si="25"/>
        <v>492</v>
      </c>
      <c r="B494" s="147"/>
      <c r="C494" s="148"/>
      <c r="D494" s="147"/>
      <c r="E494" s="147"/>
      <c r="F494" s="108"/>
      <c r="G494" s="108"/>
      <c r="H494" s="137"/>
      <c r="I494" s="148"/>
      <c r="J494" s="148"/>
      <c r="K494" s="147"/>
      <c r="L494" s="107">
        <f t="shared" ca="1" si="26"/>
        <v>125</v>
      </c>
      <c r="M494" s="107">
        <f t="shared" ca="1" si="27"/>
        <v>125</v>
      </c>
    </row>
    <row r="495" spans="1:13" ht="17.25" thickTop="1" thickBot="1">
      <c r="A495" s="109">
        <f t="shared" si="25"/>
        <v>493</v>
      </c>
      <c r="B495" s="147"/>
      <c r="C495" s="148"/>
      <c r="D495" s="147"/>
      <c r="E495" s="147"/>
      <c r="F495" s="108"/>
      <c r="G495" s="108"/>
      <c r="H495" s="137"/>
      <c r="I495" s="148"/>
      <c r="J495" s="148"/>
      <c r="K495" s="147"/>
      <c r="L495" s="107">
        <f t="shared" ca="1" si="26"/>
        <v>125</v>
      </c>
      <c r="M495" s="107">
        <f t="shared" ca="1" si="27"/>
        <v>125</v>
      </c>
    </row>
    <row r="496" spans="1:13" ht="17.25" thickTop="1" thickBot="1">
      <c r="A496" s="109">
        <f t="shared" si="25"/>
        <v>494</v>
      </c>
      <c r="B496" s="147"/>
      <c r="C496" s="148"/>
      <c r="D496" s="147"/>
      <c r="E496" s="147"/>
      <c r="F496" s="108"/>
      <c r="G496" s="108"/>
      <c r="H496" s="137"/>
      <c r="I496" s="148"/>
      <c r="J496" s="148"/>
      <c r="K496" s="147"/>
      <c r="L496" s="107">
        <f t="shared" ca="1" si="26"/>
        <v>125</v>
      </c>
      <c r="M496" s="107">
        <f t="shared" ca="1" si="27"/>
        <v>125</v>
      </c>
    </row>
    <row r="497" spans="1:13" ht="17.25" thickTop="1" thickBot="1">
      <c r="A497" s="109">
        <f t="shared" si="25"/>
        <v>495</v>
      </c>
      <c r="B497" s="147"/>
      <c r="C497" s="148"/>
      <c r="D497" s="147"/>
      <c r="E497" s="147"/>
      <c r="F497" s="108"/>
      <c r="G497" s="108"/>
      <c r="H497" s="137"/>
      <c r="I497" s="148"/>
      <c r="J497" s="148"/>
      <c r="K497" s="147"/>
      <c r="L497" s="107">
        <f t="shared" ca="1" si="26"/>
        <v>125</v>
      </c>
      <c r="M497" s="107">
        <f t="shared" ca="1" si="27"/>
        <v>125</v>
      </c>
    </row>
    <row r="498" spans="1:13" ht="17.25" thickTop="1" thickBot="1">
      <c r="A498" s="109">
        <f t="shared" si="25"/>
        <v>496</v>
      </c>
      <c r="B498" s="147"/>
      <c r="C498" s="148"/>
      <c r="D498" s="147"/>
      <c r="E498" s="147"/>
      <c r="F498" s="108"/>
      <c r="G498" s="108"/>
      <c r="H498" s="137"/>
      <c r="I498" s="148"/>
      <c r="J498" s="148"/>
      <c r="K498" s="147"/>
      <c r="L498" s="107">
        <f t="shared" ca="1" si="26"/>
        <v>125</v>
      </c>
      <c r="M498" s="107">
        <f t="shared" ca="1" si="27"/>
        <v>125</v>
      </c>
    </row>
    <row r="499" spans="1:13" ht="17.25" thickTop="1" thickBot="1">
      <c r="A499" s="109">
        <f t="shared" si="25"/>
        <v>497</v>
      </c>
      <c r="B499" s="147"/>
      <c r="C499" s="148"/>
      <c r="D499" s="147"/>
      <c r="E499" s="147"/>
      <c r="F499" s="108"/>
      <c r="G499" s="108"/>
      <c r="H499" s="137"/>
      <c r="I499" s="148"/>
      <c r="J499" s="148"/>
      <c r="K499" s="147"/>
      <c r="L499" s="107">
        <f t="shared" ca="1" si="26"/>
        <v>125</v>
      </c>
      <c r="M499" s="107">
        <f t="shared" ca="1" si="27"/>
        <v>125</v>
      </c>
    </row>
    <row r="500" spans="1:13" ht="17.25" thickTop="1" thickBot="1">
      <c r="A500" s="109">
        <f t="shared" si="25"/>
        <v>498</v>
      </c>
      <c r="B500" s="147"/>
      <c r="C500" s="148"/>
      <c r="D500" s="147"/>
      <c r="E500" s="147"/>
      <c r="F500" s="108"/>
      <c r="G500" s="108"/>
      <c r="H500" s="137"/>
      <c r="I500" s="148"/>
      <c r="J500" s="148"/>
      <c r="K500" s="147"/>
      <c r="L500" s="107">
        <f t="shared" ca="1" si="26"/>
        <v>125</v>
      </c>
      <c r="M500" s="107">
        <f t="shared" ca="1" si="27"/>
        <v>125</v>
      </c>
    </row>
    <row r="501" spans="1:13" ht="16.5" thickTop="1">
      <c r="B501" s="151"/>
      <c r="C501" s="152"/>
      <c r="D501" s="151"/>
      <c r="E501" s="151"/>
      <c r="F501" s="151"/>
      <c r="G501" s="151"/>
      <c r="H501" s="152"/>
      <c r="I501" s="152"/>
      <c r="J501" s="152"/>
      <c r="K501" s="151"/>
    </row>
  </sheetData>
  <mergeCells count="1">
    <mergeCell ref="A1:M1"/>
  </mergeCells>
  <dataValidations count="1">
    <dataValidation type="list" allowBlank="1" showInputMessage="1" showErrorMessage="1" sqref="F3:F500" xr:uid="{2A9DEB2B-518F-584C-8D9C-D112C6A6D466}">
      <formula1>"Employee, Contract Driver, Owner Operator"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326B6-E59D-BB4D-9E63-E2DFFC33E107}">
  <dimension ref="A1:O501"/>
  <sheetViews>
    <sheetView zoomScaleNormal="100" workbookViewId="0">
      <selection activeCell="D4" sqref="D4"/>
    </sheetView>
  </sheetViews>
  <sheetFormatPr defaultColWidth="11" defaultRowHeight="15.75"/>
  <cols>
    <col min="1" max="1" width="11" style="106"/>
    <col min="2" max="2" width="15.42578125" style="106" customWidth="1"/>
    <col min="3" max="3" width="19.28515625" style="106" customWidth="1"/>
    <col min="4" max="4" width="25.140625" style="106" customWidth="1"/>
    <col min="5" max="5" width="24.42578125" style="106" customWidth="1"/>
    <col min="6" max="8" width="11.7109375" style="106" customWidth="1"/>
    <col min="9" max="9" width="19.140625" style="106" customWidth="1"/>
    <col min="10" max="10" width="16.85546875" style="106" bestFit="1" customWidth="1"/>
    <col min="11" max="16384" width="11" style="106"/>
  </cols>
  <sheetData>
    <row r="1" spans="1:15" s="110" customFormat="1" ht="17.25" thickTop="1" thickBot="1">
      <c r="A1" s="159" t="s">
        <v>51</v>
      </c>
      <c r="B1" s="160"/>
      <c r="C1" s="160"/>
      <c r="D1" s="160"/>
      <c r="E1" s="160"/>
      <c r="F1" s="160"/>
      <c r="G1" s="160"/>
      <c r="H1" s="160"/>
      <c r="I1" s="160"/>
      <c r="J1" s="160"/>
      <c r="K1" s="136"/>
      <c r="L1" s="135"/>
      <c r="M1" s="135"/>
      <c r="N1" s="135"/>
      <c r="O1" s="135"/>
    </row>
    <row r="2" spans="1:15" s="110" customFormat="1" ht="18" customHeight="1" thickTop="1" thickBot="1">
      <c r="A2" s="122" t="s">
        <v>116</v>
      </c>
      <c r="B2" s="134" t="s">
        <v>125</v>
      </c>
      <c r="C2" s="133" t="s">
        <v>124</v>
      </c>
      <c r="D2" s="132" t="s">
        <v>123</v>
      </c>
      <c r="E2" s="132" t="s">
        <v>122</v>
      </c>
      <c r="F2" s="131" t="s">
        <v>121</v>
      </c>
      <c r="G2" s="131" t="s">
        <v>120</v>
      </c>
      <c r="H2" s="131" t="s">
        <v>119</v>
      </c>
      <c r="I2" s="131" t="s">
        <v>118</v>
      </c>
      <c r="J2" s="131" t="s">
        <v>117</v>
      </c>
      <c r="K2" s="111"/>
      <c r="O2" s="127"/>
    </row>
    <row r="3" spans="1:15" s="110" customFormat="1" ht="18" customHeight="1" thickTop="1" thickBot="1">
      <c r="A3" s="109">
        <v>1</v>
      </c>
      <c r="B3" s="119">
        <v>2019</v>
      </c>
      <c r="C3" s="119" t="s">
        <v>160</v>
      </c>
      <c r="D3" s="119" t="s">
        <v>162</v>
      </c>
      <c r="E3" s="119" t="s">
        <v>136</v>
      </c>
      <c r="F3" s="119" t="s">
        <v>139</v>
      </c>
      <c r="G3" s="108" t="s">
        <v>141</v>
      </c>
      <c r="H3" s="155">
        <v>49525</v>
      </c>
      <c r="I3" s="119" t="s">
        <v>135</v>
      </c>
      <c r="J3" s="154">
        <v>0</v>
      </c>
      <c r="K3" s="111"/>
      <c r="O3" s="127"/>
    </row>
    <row r="4" spans="1:15" s="110" customFormat="1" ht="18" customHeight="1" thickTop="1" thickBot="1">
      <c r="A4" s="109">
        <f>SUM(A3+1)</f>
        <v>2</v>
      </c>
      <c r="B4" s="119">
        <v>2021</v>
      </c>
      <c r="C4" s="119" t="s">
        <v>143</v>
      </c>
      <c r="D4" s="119" t="s">
        <v>163</v>
      </c>
      <c r="E4" s="119" t="s">
        <v>136</v>
      </c>
      <c r="F4" s="119" t="s">
        <v>139</v>
      </c>
      <c r="G4" s="108" t="s">
        <v>141</v>
      </c>
      <c r="H4" s="155">
        <v>49525</v>
      </c>
      <c r="I4" s="119" t="s">
        <v>135</v>
      </c>
      <c r="J4" s="154">
        <v>0</v>
      </c>
      <c r="K4" s="111"/>
      <c r="O4" s="127"/>
    </row>
    <row r="5" spans="1:15" s="110" customFormat="1" ht="18" customHeight="1" thickTop="1" thickBot="1">
      <c r="A5" s="109">
        <f t="shared" ref="A5:A68" si="0">SUM(A4+1)</f>
        <v>3</v>
      </c>
      <c r="B5" s="119">
        <v>2023</v>
      </c>
      <c r="C5" s="119" t="s">
        <v>161</v>
      </c>
      <c r="D5" s="119" t="s">
        <v>164</v>
      </c>
      <c r="E5" s="119" t="s">
        <v>136</v>
      </c>
      <c r="F5" s="119" t="s">
        <v>139</v>
      </c>
      <c r="G5" s="108" t="s">
        <v>141</v>
      </c>
      <c r="H5" s="155">
        <v>49525</v>
      </c>
      <c r="I5" s="119" t="s">
        <v>135</v>
      </c>
      <c r="J5" s="154">
        <v>0</v>
      </c>
      <c r="K5" s="111"/>
      <c r="O5" s="127"/>
    </row>
    <row r="6" spans="1:15" s="110" customFormat="1" ht="18" customHeight="1" thickTop="1" thickBot="1">
      <c r="A6" s="109">
        <f t="shared" si="0"/>
        <v>4</v>
      </c>
      <c r="B6" s="119">
        <v>2023</v>
      </c>
      <c r="C6" s="119" t="s">
        <v>143</v>
      </c>
      <c r="D6" s="119" t="s">
        <v>165</v>
      </c>
      <c r="E6" s="119" t="s">
        <v>136</v>
      </c>
      <c r="F6" s="119" t="s">
        <v>139</v>
      </c>
      <c r="G6" s="108" t="s">
        <v>141</v>
      </c>
      <c r="H6" s="155">
        <v>49525</v>
      </c>
      <c r="I6" s="119" t="s">
        <v>135</v>
      </c>
      <c r="J6" s="154">
        <v>0</v>
      </c>
      <c r="K6" s="111"/>
      <c r="O6" s="127"/>
    </row>
    <row r="7" spans="1:15" s="110" customFormat="1" ht="18" customHeight="1" thickTop="1" thickBot="1">
      <c r="A7" s="109">
        <f t="shared" si="0"/>
        <v>5</v>
      </c>
      <c r="B7" s="119"/>
      <c r="C7" s="119"/>
      <c r="D7" s="119"/>
      <c r="E7" s="119"/>
      <c r="F7" s="119"/>
      <c r="G7" s="108"/>
      <c r="H7" s="155"/>
      <c r="I7" s="119"/>
      <c r="J7" s="154"/>
      <c r="K7" s="111"/>
      <c r="O7" s="127"/>
    </row>
    <row r="8" spans="1:15" s="110" customFormat="1" ht="18" customHeight="1" thickTop="1" thickBot="1">
      <c r="A8" s="109">
        <f t="shared" si="0"/>
        <v>6</v>
      </c>
      <c r="B8" s="119"/>
      <c r="C8" s="119"/>
      <c r="D8" s="119"/>
      <c r="E8" s="119"/>
      <c r="F8" s="119"/>
      <c r="G8" s="108"/>
      <c r="H8" s="155"/>
      <c r="I8" s="119"/>
      <c r="J8" s="154"/>
      <c r="K8" s="111"/>
      <c r="O8" s="127"/>
    </row>
    <row r="9" spans="1:15" s="110" customFormat="1" ht="18" customHeight="1" thickTop="1" thickBot="1">
      <c r="A9" s="109">
        <f t="shared" si="0"/>
        <v>7</v>
      </c>
      <c r="B9" s="119"/>
      <c r="C9" s="119"/>
      <c r="D9" s="119"/>
      <c r="E9" s="119"/>
      <c r="F9" s="119"/>
      <c r="G9" s="108"/>
      <c r="H9" s="155"/>
      <c r="I9" s="119"/>
      <c r="J9" s="154"/>
      <c r="K9" s="111"/>
      <c r="O9" s="127"/>
    </row>
    <row r="10" spans="1:15" s="110" customFormat="1" ht="18" customHeight="1" thickTop="1" thickBot="1">
      <c r="A10" s="109">
        <f t="shared" si="0"/>
        <v>8</v>
      </c>
      <c r="B10" s="119"/>
      <c r="C10" s="119"/>
      <c r="D10" s="119"/>
      <c r="E10" s="119"/>
      <c r="F10" s="119"/>
      <c r="G10" s="108"/>
      <c r="H10" s="155"/>
      <c r="I10" s="119"/>
      <c r="J10" s="154"/>
      <c r="K10" s="111"/>
      <c r="O10" s="127"/>
    </row>
    <row r="11" spans="1:15" s="110" customFormat="1" ht="18" customHeight="1" thickTop="1" thickBot="1">
      <c r="A11" s="109">
        <f t="shared" si="0"/>
        <v>9</v>
      </c>
      <c r="B11" s="119"/>
      <c r="C11" s="119"/>
      <c r="D11" s="119"/>
      <c r="E11" s="119"/>
      <c r="F11" s="119"/>
      <c r="G11" s="108"/>
      <c r="H11" s="108"/>
      <c r="I11" s="119"/>
      <c r="J11" s="154"/>
      <c r="K11" s="111"/>
      <c r="O11" s="127"/>
    </row>
    <row r="12" spans="1:15" s="110" customFormat="1" ht="18" customHeight="1" thickTop="1" thickBot="1">
      <c r="A12" s="109">
        <f t="shared" si="0"/>
        <v>10</v>
      </c>
      <c r="B12" s="119"/>
      <c r="C12" s="129"/>
      <c r="D12" s="128"/>
      <c r="E12" s="128"/>
      <c r="F12" s="108"/>
      <c r="G12" s="108"/>
      <c r="H12" s="108"/>
      <c r="I12" s="108"/>
      <c r="J12" s="130"/>
      <c r="K12" s="111"/>
      <c r="O12" s="127"/>
    </row>
    <row r="13" spans="1:15" s="110" customFormat="1" ht="18" customHeight="1" thickTop="1" thickBot="1">
      <c r="A13" s="109">
        <f t="shared" si="0"/>
        <v>11</v>
      </c>
      <c r="B13" s="119"/>
      <c r="C13" s="129"/>
      <c r="D13" s="128"/>
      <c r="E13" s="128"/>
      <c r="F13" s="108"/>
      <c r="G13" s="108"/>
      <c r="H13" s="108"/>
      <c r="I13" s="108"/>
      <c r="J13" s="130"/>
      <c r="K13" s="111"/>
      <c r="O13" s="127"/>
    </row>
    <row r="14" spans="1:15" s="110" customFormat="1" ht="18" customHeight="1" thickTop="1" thickBot="1">
      <c r="A14" s="109">
        <f t="shared" si="0"/>
        <v>12</v>
      </c>
      <c r="B14" s="119"/>
      <c r="C14" s="129"/>
      <c r="D14" s="128"/>
      <c r="E14" s="128"/>
      <c r="F14" s="108"/>
      <c r="G14" s="108"/>
      <c r="H14" s="108"/>
      <c r="I14" s="108"/>
      <c r="J14" s="130"/>
      <c r="K14" s="111"/>
      <c r="O14" s="127"/>
    </row>
    <row r="15" spans="1:15" s="110" customFormat="1" ht="18" customHeight="1" thickTop="1" thickBot="1">
      <c r="A15" s="109">
        <f t="shared" si="0"/>
        <v>13</v>
      </c>
      <c r="B15" s="119"/>
      <c r="C15" s="129"/>
      <c r="D15" s="128"/>
      <c r="E15" s="128"/>
      <c r="F15" s="108"/>
      <c r="G15" s="108"/>
      <c r="H15" s="108"/>
      <c r="I15" s="108"/>
      <c r="J15" s="130"/>
      <c r="K15" s="111"/>
      <c r="O15" s="127"/>
    </row>
    <row r="16" spans="1:15" s="110" customFormat="1" ht="18" customHeight="1" thickTop="1" thickBot="1">
      <c r="A16" s="109">
        <f t="shared" si="0"/>
        <v>14</v>
      </c>
      <c r="B16" s="119"/>
      <c r="C16" s="129"/>
      <c r="D16" s="128"/>
      <c r="E16" s="128"/>
      <c r="F16" s="108"/>
      <c r="G16" s="108"/>
      <c r="H16" s="108"/>
      <c r="I16" s="108"/>
      <c r="J16" s="130"/>
      <c r="K16" s="111"/>
      <c r="O16" s="127"/>
    </row>
    <row r="17" spans="1:15" s="110" customFormat="1" ht="18" customHeight="1" thickTop="1" thickBot="1">
      <c r="A17" s="109">
        <f t="shared" si="0"/>
        <v>15</v>
      </c>
      <c r="B17" s="119"/>
      <c r="C17" s="129"/>
      <c r="D17" s="128"/>
      <c r="E17" s="128"/>
      <c r="F17" s="108"/>
      <c r="G17" s="108"/>
      <c r="H17" s="108"/>
      <c r="I17" s="108"/>
      <c r="J17" s="130"/>
      <c r="K17" s="111"/>
      <c r="O17" s="127"/>
    </row>
    <row r="18" spans="1:15" s="110" customFormat="1" ht="18" customHeight="1" thickTop="1" thickBot="1">
      <c r="A18" s="109">
        <f t="shared" si="0"/>
        <v>16</v>
      </c>
      <c r="B18" s="119"/>
      <c r="C18" s="129"/>
      <c r="D18" s="128"/>
      <c r="E18" s="128"/>
      <c r="F18" s="108"/>
      <c r="G18" s="108"/>
      <c r="H18" s="108"/>
      <c r="I18" s="108"/>
      <c r="J18" s="130"/>
      <c r="K18" s="111"/>
      <c r="O18" s="127"/>
    </row>
    <row r="19" spans="1:15" s="110" customFormat="1" ht="18" customHeight="1" thickTop="1" thickBot="1">
      <c r="A19" s="109">
        <f t="shared" si="0"/>
        <v>17</v>
      </c>
      <c r="B19" s="119"/>
      <c r="C19" s="129"/>
      <c r="D19" s="128"/>
      <c r="E19" s="128"/>
      <c r="F19" s="108"/>
      <c r="G19" s="108"/>
      <c r="H19" s="108"/>
      <c r="I19" s="108"/>
      <c r="J19" s="130"/>
      <c r="K19" s="111"/>
      <c r="O19" s="127"/>
    </row>
    <row r="20" spans="1:15" s="110" customFormat="1" ht="18" customHeight="1" thickTop="1" thickBot="1">
      <c r="A20" s="109">
        <f t="shared" si="0"/>
        <v>18</v>
      </c>
      <c r="B20" s="119"/>
      <c r="C20" s="129"/>
      <c r="D20" s="128"/>
      <c r="E20" s="128"/>
      <c r="F20" s="108"/>
      <c r="G20" s="108"/>
      <c r="H20" s="108"/>
      <c r="I20" s="108"/>
      <c r="J20" s="130"/>
      <c r="K20" s="111"/>
      <c r="O20" s="127"/>
    </row>
    <row r="21" spans="1:15" s="110" customFormat="1" ht="18" customHeight="1" thickTop="1" thickBot="1">
      <c r="A21" s="109">
        <f t="shared" si="0"/>
        <v>19</v>
      </c>
      <c r="B21" s="119"/>
      <c r="C21" s="129"/>
      <c r="D21" s="128"/>
      <c r="E21" s="128"/>
      <c r="F21" s="108"/>
      <c r="G21" s="108"/>
      <c r="H21" s="108"/>
      <c r="I21" s="108"/>
      <c r="J21" s="130"/>
      <c r="K21" s="111"/>
      <c r="O21" s="127"/>
    </row>
    <row r="22" spans="1:15" s="110" customFormat="1" ht="18" customHeight="1" thickTop="1" thickBot="1">
      <c r="A22" s="109">
        <f t="shared" si="0"/>
        <v>20</v>
      </c>
      <c r="B22" s="119"/>
      <c r="C22" s="129"/>
      <c r="D22" s="128"/>
      <c r="E22" s="128"/>
      <c r="F22" s="108"/>
      <c r="G22" s="108"/>
      <c r="H22" s="108"/>
      <c r="I22" s="108"/>
      <c r="J22" s="130"/>
      <c r="K22" s="111"/>
      <c r="O22" s="127"/>
    </row>
    <row r="23" spans="1:15" s="110" customFormat="1" ht="18" customHeight="1" thickTop="1" thickBot="1">
      <c r="A23" s="109">
        <f t="shared" si="0"/>
        <v>21</v>
      </c>
      <c r="B23" s="119"/>
      <c r="C23" s="129"/>
      <c r="D23" s="128"/>
      <c r="E23" s="128"/>
      <c r="F23" s="108"/>
      <c r="G23" s="108"/>
      <c r="H23" s="108"/>
      <c r="I23" s="108"/>
      <c r="J23" s="130"/>
      <c r="K23" s="111"/>
      <c r="O23" s="127"/>
    </row>
    <row r="24" spans="1:15" s="110" customFormat="1" ht="18" customHeight="1" thickTop="1" thickBot="1">
      <c r="A24" s="109">
        <f t="shared" si="0"/>
        <v>22</v>
      </c>
      <c r="B24" s="119"/>
      <c r="C24" s="129"/>
      <c r="D24" s="128"/>
      <c r="E24" s="128"/>
      <c r="F24" s="108"/>
      <c r="G24" s="108"/>
      <c r="H24" s="108"/>
      <c r="I24" s="108"/>
      <c r="J24" s="130"/>
      <c r="K24" s="111"/>
      <c r="O24" s="127"/>
    </row>
    <row r="25" spans="1:15" s="110" customFormat="1" ht="18" customHeight="1" thickTop="1" thickBot="1">
      <c r="A25" s="109">
        <f t="shared" si="0"/>
        <v>23</v>
      </c>
      <c r="B25" s="119"/>
      <c r="C25" s="129"/>
      <c r="D25" s="128"/>
      <c r="E25" s="128"/>
      <c r="F25" s="108"/>
      <c r="G25" s="108"/>
      <c r="H25" s="108"/>
      <c r="I25" s="108"/>
      <c r="J25" s="130"/>
      <c r="K25" s="111"/>
      <c r="O25" s="127"/>
    </row>
    <row r="26" spans="1:15" s="110" customFormat="1" ht="18" customHeight="1" thickTop="1" thickBot="1">
      <c r="A26" s="109">
        <f t="shared" si="0"/>
        <v>24</v>
      </c>
      <c r="B26" s="119"/>
      <c r="C26" s="129"/>
      <c r="D26" s="128"/>
      <c r="E26" s="128"/>
      <c r="F26" s="108"/>
      <c r="G26" s="108"/>
      <c r="H26" s="108"/>
      <c r="I26" s="108"/>
      <c r="J26" s="130"/>
      <c r="K26" s="111"/>
      <c r="O26" s="127"/>
    </row>
    <row r="27" spans="1:15" s="110" customFormat="1" ht="18" customHeight="1" thickTop="1" thickBot="1">
      <c r="A27" s="109">
        <f t="shared" si="0"/>
        <v>25</v>
      </c>
      <c r="B27" s="119"/>
      <c r="C27" s="129"/>
      <c r="D27" s="128"/>
      <c r="E27" s="128"/>
      <c r="F27" s="108"/>
      <c r="G27" s="108"/>
      <c r="H27" s="108"/>
      <c r="I27" s="108"/>
      <c r="J27" s="130"/>
      <c r="K27" s="111"/>
      <c r="O27" s="127"/>
    </row>
    <row r="28" spans="1:15" s="110" customFormat="1" ht="18" customHeight="1" thickTop="1" thickBot="1">
      <c r="A28" s="109">
        <f t="shared" si="0"/>
        <v>26</v>
      </c>
      <c r="B28" s="119"/>
      <c r="C28" s="129"/>
      <c r="D28" s="128"/>
      <c r="E28" s="128"/>
      <c r="F28" s="108"/>
      <c r="G28" s="108"/>
      <c r="H28" s="108"/>
      <c r="I28" s="108"/>
      <c r="J28" s="130"/>
      <c r="K28" s="111"/>
      <c r="O28" s="127"/>
    </row>
    <row r="29" spans="1:15" s="110" customFormat="1" ht="18" customHeight="1" thickTop="1" thickBot="1">
      <c r="A29" s="109">
        <f t="shared" si="0"/>
        <v>27</v>
      </c>
      <c r="B29" s="119"/>
      <c r="C29" s="129"/>
      <c r="D29" s="128"/>
      <c r="E29" s="128"/>
      <c r="F29" s="108"/>
      <c r="G29" s="108"/>
      <c r="H29" s="108"/>
      <c r="I29" s="108"/>
      <c r="J29" s="130"/>
      <c r="K29" s="111"/>
      <c r="O29" s="127"/>
    </row>
    <row r="30" spans="1:15" s="110" customFormat="1" ht="18" customHeight="1" thickTop="1" thickBot="1">
      <c r="A30" s="109">
        <f t="shared" si="0"/>
        <v>28</v>
      </c>
      <c r="B30" s="119"/>
      <c r="C30" s="129"/>
      <c r="D30" s="128"/>
      <c r="E30" s="128"/>
      <c r="F30" s="108"/>
      <c r="G30" s="108"/>
      <c r="H30" s="108"/>
      <c r="I30" s="108"/>
      <c r="J30" s="130"/>
      <c r="K30" s="111"/>
      <c r="O30" s="127"/>
    </row>
    <row r="31" spans="1:15" s="110" customFormat="1" ht="18" customHeight="1" thickTop="1" thickBot="1">
      <c r="A31" s="109">
        <f t="shared" si="0"/>
        <v>29</v>
      </c>
      <c r="B31" s="119"/>
      <c r="C31" s="129"/>
      <c r="D31" s="128"/>
      <c r="E31" s="128"/>
      <c r="F31" s="108"/>
      <c r="G31" s="108"/>
      <c r="H31" s="108"/>
      <c r="I31" s="108"/>
      <c r="J31" s="130"/>
      <c r="K31" s="111"/>
      <c r="O31" s="127"/>
    </row>
    <row r="32" spans="1:15" s="110" customFormat="1" ht="18" customHeight="1" thickTop="1" thickBot="1">
      <c r="A32" s="109">
        <f t="shared" si="0"/>
        <v>30</v>
      </c>
      <c r="B32" s="119"/>
      <c r="C32" s="129"/>
      <c r="D32" s="128"/>
      <c r="E32" s="128"/>
      <c r="F32" s="108"/>
      <c r="G32" s="108"/>
      <c r="H32" s="108"/>
      <c r="I32" s="108"/>
      <c r="J32" s="130"/>
      <c r="K32" s="111"/>
      <c r="O32" s="127"/>
    </row>
    <row r="33" spans="1:15" s="110" customFormat="1" ht="18" customHeight="1" thickTop="1" thickBot="1">
      <c r="A33" s="109">
        <f t="shared" si="0"/>
        <v>31</v>
      </c>
      <c r="B33" s="119"/>
      <c r="C33" s="129"/>
      <c r="D33" s="128"/>
      <c r="E33" s="128"/>
      <c r="F33" s="108"/>
      <c r="G33" s="108"/>
      <c r="H33" s="108"/>
      <c r="I33" s="108"/>
      <c r="J33" s="130"/>
      <c r="K33" s="111"/>
      <c r="O33" s="127"/>
    </row>
    <row r="34" spans="1:15" s="110" customFormat="1" ht="18" customHeight="1" thickTop="1" thickBot="1">
      <c r="A34" s="109">
        <f t="shared" si="0"/>
        <v>32</v>
      </c>
      <c r="B34" s="119"/>
      <c r="C34" s="129"/>
      <c r="D34" s="128"/>
      <c r="E34" s="128"/>
      <c r="F34" s="108"/>
      <c r="G34" s="108"/>
      <c r="H34" s="108"/>
      <c r="I34" s="108"/>
      <c r="J34" s="130"/>
      <c r="K34" s="111"/>
      <c r="O34" s="127"/>
    </row>
    <row r="35" spans="1:15" s="110" customFormat="1" ht="18" customHeight="1" thickTop="1" thickBot="1">
      <c r="A35" s="109">
        <f t="shared" si="0"/>
        <v>33</v>
      </c>
      <c r="B35" s="119"/>
      <c r="C35" s="129"/>
      <c r="D35" s="128"/>
      <c r="E35" s="128"/>
      <c r="F35" s="108"/>
      <c r="G35" s="108"/>
      <c r="H35" s="108"/>
      <c r="I35" s="108"/>
      <c r="J35" s="130"/>
      <c r="K35" s="111"/>
      <c r="O35" s="127"/>
    </row>
    <row r="36" spans="1:15" s="110" customFormat="1" ht="18" customHeight="1" thickTop="1" thickBot="1">
      <c r="A36" s="109">
        <f t="shared" si="0"/>
        <v>34</v>
      </c>
      <c r="B36" s="119"/>
      <c r="C36" s="129"/>
      <c r="D36" s="128"/>
      <c r="E36" s="128"/>
      <c r="F36" s="108"/>
      <c r="G36" s="108"/>
      <c r="H36" s="108"/>
      <c r="I36" s="108"/>
      <c r="J36" s="130"/>
      <c r="K36" s="111"/>
      <c r="O36" s="127"/>
    </row>
    <row r="37" spans="1:15" s="110" customFormat="1" ht="18" customHeight="1" thickTop="1" thickBot="1">
      <c r="A37" s="109">
        <f t="shared" si="0"/>
        <v>35</v>
      </c>
      <c r="B37" s="119"/>
      <c r="C37" s="129"/>
      <c r="D37" s="128"/>
      <c r="E37" s="128"/>
      <c r="F37" s="108"/>
      <c r="G37" s="108"/>
      <c r="H37" s="108"/>
      <c r="I37" s="108"/>
      <c r="J37" s="130"/>
      <c r="K37" s="111"/>
      <c r="O37" s="127"/>
    </row>
    <row r="38" spans="1:15" s="110" customFormat="1" ht="18" customHeight="1" thickTop="1" thickBot="1">
      <c r="A38" s="109">
        <f t="shared" si="0"/>
        <v>36</v>
      </c>
      <c r="B38" s="119"/>
      <c r="C38" s="129"/>
      <c r="D38" s="128"/>
      <c r="E38" s="128"/>
      <c r="F38" s="108"/>
      <c r="G38" s="108"/>
      <c r="H38" s="108"/>
      <c r="I38" s="108"/>
      <c r="J38" s="130"/>
      <c r="K38" s="111"/>
      <c r="O38" s="127"/>
    </row>
    <row r="39" spans="1:15" s="110" customFormat="1" ht="18" customHeight="1" thickTop="1" thickBot="1">
      <c r="A39" s="109">
        <f t="shared" si="0"/>
        <v>37</v>
      </c>
      <c r="B39" s="119"/>
      <c r="C39" s="129"/>
      <c r="D39" s="128"/>
      <c r="E39" s="128"/>
      <c r="F39" s="108"/>
      <c r="G39" s="108"/>
      <c r="H39" s="108"/>
      <c r="I39" s="108"/>
      <c r="J39" s="130"/>
      <c r="K39" s="111"/>
      <c r="O39" s="127"/>
    </row>
    <row r="40" spans="1:15" s="110" customFormat="1" ht="18" customHeight="1" thickTop="1" thickBot="1">
      <c r="A40" s="109">
        <f t="shared" si="0"/>
        <v>38</v>
      </c>
      <c r="B40" s="119"/>
      <c r="C40" s="129"/>
      <c r="D40" s="128"/>
      <c r="E40" s="128"/>
      <c r="F40" s="108"/>
      <c r="G40" s="108"/>
      <c r="H40" s="108"/>
      <c r="I40" s="108"/>
      <c r="J40" s="130"/>
      <c r="K40" s="111"/>
      <c r="O40" s="127"/>
    </row>
    <row r="41" spans="1:15" s="110" customFormat="1" ht="18" customHeight="1" thickTop="1" thickBot="1">
      <c r="A41" s="109">
        <f t="shared" si="0"/>
        <v>39</v>
      </c>
      <c r="B41" s="119"/>
      <c r="C41" s="129"/>
      <c r="D41" s="128"/>
      <c r="E41" s="128"/>
      <c r="F41" s="108"/>
      <c r="G41" s="108"/>
      <c r="H41" s="108"/>
      <c r="I41" s="108"/>
      <c r="J41" s="130"/>
      <c r="K41" s="111"/>
      <c r="O41" s="127"/>
    </row>
    <row r="42" spans="1:15" s="110" customFormat="1" ht="18" customHeight="1" thickTop="1" thickBot="1">
      <c r="A42" s="109">
        <f t="shared" si="0"/>
        <v>40</v>
      </c>
      <c r="B42" s="119"/>
      <c r="C42" s="129"/>
      <c r="D42" s="128"/>
      <c r="E42" s="128"/>
      <c r="F42" s="108"/>
      <c r="G42" s="108"/>
      <c r="H42" s="108"/>
      <c r="I42" s="108"/>
      <c r="J42" s="130"/>
      <c r="K42" s="111"/>
      <c r="O42" s="127"/>
    </row>
    <row r="43" spans="1:15" s="110" customFormat="1" ht="18" customHeight="1" thickTop="1" thickBot="1">
      <c r="A43" s="109">
        <f t="shared" si="0"/>
        <v>41</v>
      </c>
      <c r="B43" s="119"/>
      <c r="C43" s="129"/>
      <c r="D43" s="128"/>
      <c r="E43" s="128"/>
      <c r="F43" s="108"/>
      <c r="G43" s="108"/>
      <c r="H43" s="108"/>
      <c r="I43" s="108"/>
      <c r="J43" s="130"/>
      <c r="K43" s="111"/>
      <c r="O43" s="127"/>
    </row>
    <row r="44" spans="1:15" s="110" customFormat="1" ht="18" customHeight="1" thickTop="1" thickBot="1">
      <c r="A44" s="109">
        <f t="shared" si="0"/>
        <v>42</v>
      </c>
      <c r="B44" s="119"/>
      <c r="C44" s="129"/>
      <c r="D44" s="128"/>
      <c r="E44" s="128"/>
      <c r="F44" s="108"/>
      <c r="G44" s="108"/>
      <c r="H44" s="108"/>
      <c r="I44" s="108"/>
      <c r="J44" s="130"/>
      <c r="K44" s="111"/>
      <c r="O44" s="127"/>
    </row>
    <row r="45" spans="1:15" s="110" customFormat="1" ht="18" customHeight="1" thickTop="1" thickBot="1">
      <c r="A45" s="109">
        <f t="shared" si="0"/>
        <v>43</v>
      </c>
      <c r="B45" s="119"/>
      <c r="C45" s="129"/>
      <c r="D45" s="128"/>
      <c r="E45" s="128"/>
      <c r="F45" s="108"/>
      <c r="G45" s="108"/>
      <c r="H45" s="108"/>
      <c r="I45" s="108"/>
      <c r="J45" s="130"/>
      <c r="K45" s="111"/>
      <c r="O45" s="127"/>
    </row>
    <row r="46" spans="1:15" s="110" customFormat="1" ht="18" customHeight="1" thickTop="1" thickBot="1">
      <c r="A46" s="109">
        <f t="shared" si="0"/>
        <v>44</v>
      </c>
      <c r="B46" s="119"/>
      <c r="C46" s="129"/>
      <c r="D46" s="128"/>
      <c r="E46" s="128"/>
      <c r="F46" s="108"/>
      <c r="G46" s="108"/>
      <c r="H46" s="108"/>
      <c r="I46" s="108"/>
      <c r="J46" s="130"/>
      <c r="K46" s="111"/>
      <c r="O46" s="127"/>
    </row>
    <row r="47" spans="1:15" s="110" customFormat="1" ht="18" customHeight="1" thickTop="1" thickBot="1">
      <c r="A47" s="109">
        <f t="shared" si="0"/>
        <v>45</v>
      </c>
      <c r="B47" s="119"/>
      <c r="C47" s="129"/>
      <c r="D47" s="128"/>
      <c r="E47" s="128"/>
      <c r="F47" s="108"/>
      <c r="G47" s="108"/>
      <c r="H47" s="108"/>
      <c r="I47" s="108"/>
      <c r="J47" s="130"/>
      <c r="K47" s="111"/>
      <c r="O47" s="127"/>
    </row>
    <row r="48" spans="1:15" s="110" customFormat="1" ht="18" customHeight="1" thickTop="1" thickBot="1">
      <c r="A48" s="109">
        <f t="shared" si="0"/>
        <v>46</v>
      </c>
      <c r="B48" s="119"/>
      <c r="C48" s="129"/>
      <c r="D48" s="128"/>
      <c r="E48" s="128"/>
      <c r="F48" s="108"/>
      <c r="G48" s="108"/>
      <c r="H48" s="108"/>
      <c r="I48" s="108"/>
      <c r="J48" s="130"/>
      <c r="K48" s="111"/>
      <c r="O48" s="127"/>
    </row>
    <row r="49" spans="1:15" s="110" customFormat="1" ht="18" customHeight="1" thickTop="1" thickBot="1">
      <c r="A49" s="109">
        <f t="shared" si="0"/>
        <v>47</v>
      </c>
      <c r="B49" s="119"/>
      <c r="C49" s="129"/>
      <c r="D49" s="128"/>
      <c r="E49" s="128"/>
      <c r="F49" s="108"/>
      <c r="G49" s="108"/>
      <c r="H49" s="108"/>
      <c r="I49" s="108"/>
      <c r="J49" s="130"/>
      <c r="K49" s="111"/>
      <c r="O49" s="127"/>
    </row>
    <row r="50" spans="1:15" s="110" customFormat="1" ht="18" customHeight="1" thickTop="1" thickBot="1">
      <c r="A50" s="109">
        <f t="shared" si="0"/>
        <v>48</v>
      </c>
      <c r="B50" s="119"/>
      <c r="C50" s="129"/>
      <c r="D50" s="128"/>
      <c r="E50" s="128"/>
      <c r="F50" s="108"/>
      <c r="G50" s="108"/>
      <c r="H50" s="108"/>
      <c r="I50" s="108"/>
      <c r="J50" s="108"/>
      <c r="K50" s="111"/>
      <c r="O50" s="127"/>
    </row>
    <row r="51" spans="1:15" s="110" customFormat="1" ht="18" customHeight="1" thickTop="1" thickBot="1">
      <c r="A51" s="109">
        <f t="shared" si="0"/>
        <v>49</v>
      </c>
      <c r="B51" s="119"/>
      <c r="C51" s="129"/>
      <c r="D51" s="128"/>
      <c r="E51" s="128"/>
      <c r="F51" s="108"/>
      <c r="G51" s="108"/>
      <c r="H51" s="108"/>
      <c r="I51" s="108"/>
      <c r="J51" s="108"/>
      <c r="K51" s="111"/>
      <c r="O51" s="127"/>
    </row>
    <row r="52" spans="1:15" s="110" customFormat="1" ht="18" customHeight="1" thickTop="1" thickBot="1">
      <c r="A52" s="109">
        <f t="shared" si="0"/>
        <v>50</v>
      </c>
      <c r="B52" s="119"/>
      <c r="C52" s="129"/>
      <c r="D52" s="128"/>
      <c r="E52" s="128"/>
      <c r="F52" s="108"/>
      <c r="G52" s="108"/>
      <c r="H52" s="108"/>
      <c r="I52" s="108"/>
      <c r="J52" s="108"/>
      <c r="K52" s="111"/>
      <c r="O52" s="127"/>
    </row>
    <row r="53" spans="1:15" s="110" customFormat="1" ht="18" customHeight="1" thickTop="1" thickBot="1">
      <c r="A53" s="109">
        <f t="shared" si="0"/>
        <v>51</v>
      </c>
      <c r="B53" s="119"/>
      <c r="C53" s="129"/>
      <c r="D53" s="128"/>
      <c r="E53" s="128"/>
      <c r="F53" s="108"/>
      <c r="G53" s="108"/>
      <c r="H53" s="108"/>
      <c r="I53" s="108"/>
      <c r="J53" s="108"/>
      <c r="K53" s="111"/>
      <c r="O53" s="127"/>
    </row>
    <row r="54" spans="1:15" s="110" customFormat="1" ht="18" customHeight="1" thickTop="1" thickBot="1">
      <c r="A54" s="109">
        <f t="shared" si="0"/>
        <v>52</v>
      </c>
      <c r="B54" s="119"/>
      <c r="C54" s="129"/>
      <c r="D54" s="128"/>
      <c r="E54" s="128"/>
      <c r="F54" s="108"/>
      <c r="G54" s="108"/>
      <c r="H54" s="108"/>
      <c r="I54" s="108"/>
      <c r="J54" s="108"/>
      <c r="K54" s="111"/>
      <c r="O54" s="127"/>
    </row>
    <row r="55" spans="1:15" s="110" customFormat="1" ht="18" customHeight="1" thickTop="1" thickBot="1">
      <c r="A55" s="109">
        <f t="shared" si="0"/>
        <v>53</v>
      </c>
      <c r="B55" s="119"/>
      <c r="C55" s="129"/>
      <c r="D55" s="128"/>
      <c r="E55" s="128"/>
      <c r="F55" s="108"/>
      <c r="G55" s="108"/>
      <c r="H55" s="108"/>
      <c r="I55" s="108"/>
      <c r="J55" s="108"/>
      <c r="K55" s="111"/>
      <c r="O55" s="127"/>
    </row>
    <row r="56" spans="1:15" s="110" customFormat="1" ht="18" customHeight="1" thickTop="1" thickBot="1">
      <c r="A56" s="109">
        <f t="shared" si="0"/>
        <v>54</v>
      </c>
      <c r="B56" s="119"/>
      <c r="C56" s="129"/>
      <c r="D56" s="128"/>
      <c r="E56" s="128"/>
      <c r="F56" s="108"/>
      <c r="G56" s="108"/>
      <c r="H56" s="108"/>
      <c r="I56" s="108"/>
      <c r="J56" s="108"/>
      <c r="K56" s="111"/>
      <c r="O56" s="127"/>
    </row>
    <row r="57" spans="1:15" s="110" customFormat="1" ht="18" customHeight="1" thickTop="1" thickBot="1">
      <c r="A57" s="109">
        <f t="shared" si="0"/>
        <v>55</v>
      </c>
      <c r="B57" s="119"/>
      <c r="C57" s="129"/>
      <c r="D57" s="128"/>
      <c r="E57" s="128"/>
      <c r="F57" s="108"/>
      <c r="G57" s="108"/>
      <c r="H57" s="108"/>
      <c r="I57" s="108"/>
      <c r="J57" s="108"/>
      <c r="K57" s="111"/>
      <c r="O57" s="127"/>
    </row>
    <row r="58" spans="1:15" s="110" customFormat="1" ht="18" customHeight="1" thickTop="1" thickBot="1">
      <c r="A58" s="109">
        <f t="shared" si="0"/>
        <v>56</v>
      </c>
      <c r="B58" s="119"/>
      <c r="C58" s="129"/>
      <c r="D58" s="128"/>
      <c r="E58" s="128"/>
      <c r="F58" s="108"/>
      <c r="G58" s="108"/>
      <c r="H58" s="108"/>
      <c r="I58" s="108"/>
      <c r="J58" s="108"/>
      <c r="K58" s="111"/>
      <c r="O58" s="127"/>
    </row>
    <row r="59" spans="1:15" s="110" customFormat="1" ht="18" customHeight="1" thickTop="1" thickBot="1">
      <c r="A59" s="109">
        <f t="shared" si="0"/>
        <v>57</v>
      </c>
      <c r="B59" s="119"/>
      <c r="C59" s="129"/>
      <c r="D59" s="128"/>
      <c r="E59" s="128"/>
      <c r="F59" s="108"/>
      <c r="G59" s="108"/>
      <c r="H59" s="108"/>
      <c r="I59" s="108"/>
      <c r="J59" s="108"/>
      <c r="K59" s="111"/>
      <c r="O59" s="127"/>
    </row>
    <row r="60" spans="1:15" s="110" customFormat="1" ht="18" customHeight="1" thickTop="1" thickBot="1">
      <c r="A60" s="109">
        <f t="shared" si="0"/>
        <v>58</v>
      </c>
      <c r="B60" s="119"/>
      <c r="C60" s="129"/>
      <c r="D60" s="128"/>
      <c r="E60" s="128"/>
      <c r="F60" s="108"/>
      <c r="G60" s="108"/>
      <c r="H60" s="108"/>
      <c r="I60" s="108"/>
      <c r="J60" s="108"/>
      <c r="K60" s="111"/>
      <c r="O60" s="127"/>
    </row>
    <row r="61" spans="1:15" s="110" customFormat="1" ht="18" customHeight="1" thickTop="1" thickBot="1">
      <c r="A61" s="109">
        <f t="shared" si="0"/>
        <v>59</v>
      </c>
      <c r="B61" s="119"/>
      <c r="C61" s="129"/>
      <c r="D61" s="128"/>
      <c r="E61" s="128"/>
      <c r="F61" s="108"/>
      <c r="G61" s="108"/>
      <c r="H61" s="108"/>
      <c r="I61" s="108"/>
      <c r="J61" s="108"/>
      <c r="K61" s="111"/>
      <c r="O61" s="127"/>
    </row>
    <row r="62" spans="1:15" s="110" customFormat="1" ht="18" customHeight="1" thickTop="1" thickBot="1">
      <c r="A62" s="109">
        <f t="shared" si="0"/>
        <v>60</v>
      </c>
      <c r="B62" s="119"/>
      <c r="C62" s="129"/>
      <c r="D62" s="128"/>
      <c r="E62" s="128"/>
      <c r="F62" s="108"/>
      <c r="G62" s="108"/>
      <c r="H62" s="108"/>
      <c r="I62" s="108"/>
      <c r="J62" s="108"/>
      <c r="K62" s="111"/>
      <c r="O62" s="127"/>
    </row>
    <row r="63" spans="1:15" s="110" customFormat="1" ht="18" customHeight="1" thickTop="1" thickBot="1">
      <c r="A63" s="109">
        <f t="shared" si="0"/>
        <v>61</v>
      </c>
      <c r="B63" s="119"/>
      <c r="C63" s="129"/>
      <c r="D63" s="128"/>
      <c r="E63" s="128"/>
      <c r="F63" s="108"/>
      <c r="G63" s="108"/>
      <c r="H63" s="108"/>
      <c r="I63" s="108"/>
      <c r="J63" s="108"/>
      <c r="K63" s="111"/>
      <c r="O63" s="127"/>
    </row>
    <row r="64" spans="1:15" s="110" customFormat="1" ht="18" customHeight="1" thickTop="1" thickBot="1">
      <c r="A64" s="109">
        <f t="shared" si="0"/>
        <v>62</v>
      </c>
      <c r="B64" s="119"/>
      <c r="C64" s="129"/>
      <c r="D64" s="128"/>
      <c r="E64" s="128"/>
      <c r="F64" s="108"/>
      <c r="G64" s="108"/>
      <c r="H64" s="108"/>
      <c r="I64" s="108"/>
      <c r="J64" s="108"/>
      <c r="K64" s="111"/>
      <c r="O64" s="127"/>
    </row>
    <row r="65" spans="1:15" s="110" customFormat="1" ht="18" customHeight="1" thickTop="1" thickBot="1">
      <c r="A65" s="109">
        <f t="shared" si="0"/>
        <v>63</v>
      </c>
      <c r="B65" s="119"/>
      <c r="C65" s="129"/>
      <c r="D65" s="128"/>
      <c r="E65" s="128"/>
      <c r="F65" s="108"/>
      <c r="G65" s="108"/>
      <c r="H65" s="108"/>
      <c r="I65" s="108"/>
      <c r="J65" s="108"/>
      <c r="K65" s="111"/>
      <c r="O65" s="127"/>
    </row>
    <row r="66" spans="1:15" s="110" customFormat="1" ht="18" customHeight="1" thickTop="1" thickBot="1">
      <c r="A66" s="109">
        <f t="shared" si="0"/>
        <v>64</v>
      </c>
      <c r="B66" s="119"/>
      <c r="C66" s="129"/>
      <c r="D66" s="128"/>
      <c r="E66" s="128"/>
      <c r="F66" s="108"/>
      <c r="G66" s="108"/>
      <c r="H66" s="108"/>
      <c r="I66" s="108"/>
      <c r="J66" s="108"/>
      <c r="K66" s="111"/>
      <c r="O66" s="127"/>
    </row>
    <row r="67" spans="1:15" s="110" customFormat="1" ht="18" customHeight="1" thickTop="1" thickBot="1">
      <c r="A67" s="109">
        <f t="shared" si="0"/>
        <v>65</v>
      </c>
      <c r="B67" s="119"/>
      <c r="C67" s="129"/>
      <c r="D67" s="128"/>
      <c r="E67" s="128"/>
      <c r="F67" s="108"/>
      <c r="G67" s="108"/>
      <c r="H67" s="108"/>
      <c r="I67" s="108"/>
      <c r="J67" s="108"/>
      <c r="K67" s="111"/>
      <c r="O67" s="127"/>
    </row>
    <row r="68" spans="1:15" s="110" customFormat="1" ht="18" customHeight="1" thickTop="1" thickBot="1">
      <c r="A68" s="109">
        <f t="shared" si="0"/>
        <v>66</v>
      </c>
      <c r="B68" s="119"/>
      <c r="C68" s="129"/>
      <c r="D68" s="128"/>
      <c r="E68" s="128"/>
      <c r="F68" s="108"/>
      <c r="G68" s="108"/>
      <c r="H68" s="108"/>
      <c r="I68" s="108"/>
      <c r="J68" s="108"/>
      <c r="K68" s="111"/>
      <c r="O68" s="127"/>
    </row>
    <row r="69" spans="1:15" s="110" customFormat="1" ht="18" customHeight="1" thickTop="1" thickBot="1">
      <c r="A69" s="109">
        <f t="shared" ref="A69:A100" si="1">SUM(A68+1)</f>
        <v>67</v>
      </c>
      <c r="B69" s="119"/>
      <c r="C69" s="129"/>
      <c r="D69" s="128"/>
      <c r="E69" s="128"/>
      <c r="F69" s="108"/>
      <c r="G69" s="108"/>
      <c r="H69" s="108"/>
      <c r="I69" s="108"/>
      <c r="J69" s="108"/>
      <c r="K69" s="111"/>
      <c r="O69" s="127"/>
    </row>
    <row r="70" spans="1:15" s="110" customFormat="1" ht="18" customHeight="1" thickTop="1" thickBot="1">
      <c r="A70" s="109">
        <f t="shared" si="1"/>
        <v>68</v>
      </c>
      <c r="B70" s="119"/>
      <c r="C70" s="129"/>
      <c r="D70" s="128"/>
      <c r="E70" s="128"/>
      <c r="F70" s="108"/>
      <c r="G70" s="108"/>
      <c r="H70" s="108"/>
      <c r="I70" s="108"/>
      <c r="J70" s="108"/>
      <c r="K70" s="111"/>
      <c r="O70" s="127"/>
    </row>
    <row r="71" spans="1:15" s="110" customFormat="1" ht="18" customHeight="1" thickTop="1" thickBot="1">
      <c r="A71" s="109">
        <f t="shared" si="1"/>
        <v>69</v>
      </c>
      <c r="B71" s="119"/>
      <c r="C71" s="129"/>
      <c r="D71" s="128"/>
      <c r="E71" s="128"/>
      <c r="F71" s="108"/>
      <c r="G71" s="108"/>
      <c r="H71" s="108"/>
      <c r="I71" s="108"/>
      <c r="J71" s="108"/>
      <c r="K71" s="111"/>
      <c r="O71" s="127"/>
    </row>
    <row r="72" spans="1:15" s="110" customFormat="1" ht="18" customHeight="1" thickTop="1" thickBot="1">
      <c r="A72" s="109">
        <f t="shared" si="1"/>
        <v>70</v>
      </c>
      <c r="B72" s="119"/>
      <c r="C72" s="129"/>
      <c r="D72" s="128"/>
      <c r="E72" s="128"/>
      <c r="F72" s="108"/>
      <c r="G72" s="108"/>
      <c r="H72" s="108"/>
      <c r="I72" s="108"/>
      <c r="J72" s="108"/>
      <c r="K72" s="111"/>
      <c r="O72" s="127"/>
    </row>
    <row r="73" spans="1:15" s="110" customFormat="1" ht="18" customHeight="1" thickTop="1" thickBot="1">
      <c r="A73" s="109">
        <f t="shared" si="1"/>
        <v>71</v>
      </c>
      <c r="B73" s="119"/>
      <c r="C73" s="129"/>
      <c r="D73" s="128"/>
      <c r="E73" s="128"/>
      <c r="F73" s="108"/>
      <c r="G73" s="108"/>
      <c r="H73" s="108"/>
      <c r="I73" s="108"/>
      <c r="J73" s="108"/>
      <c r="K73" s="111"/>
      <c r="O73" s="127"/>
    </row>
    <row r="74" spans="1:15" s="110" customFormat="1" ht="18" customHeight="1" thickTop="1" thickBot="1">
      <c r="A74" s="109">
        <f t="shared" si="1"/>
        <v>72</v>
      </c>
      <c r="B74" s="119"/>
      <c r="C74" s="129"/>
      <c r="D74" s="128"/>
      <c r="E74" s="128"/>
      <c r="F74" s="108"/>
      <c r="G74" s="108"/>
      <c r="H74" s="108"/>
      <c r="I74" s="108"/>
      <c r="J74" s="108"/>
      <c r="K74" s="111"/>
      <c r="O74" s="127"/>
    </row>
    <row r="75" spans="1:15" s="110" customFormat="1" ht="18" customHeight="1" thickTop="1" thickBot="1">
      <c r="A75" s="109">
        <f t="shared" si="1"/>
        <v>73</v>
      </c>
      <c r="B75" s="119"/>
      <c r="C75" s="129"/>
      <c r="D75" s="128"/>
      <c r="E75" s="128"/>
      <c r="F75" s="108"/>
      <c r="G75" s="108"/>
      <c r="H75" s="108"/>
      <c r="I75" s="108"/>
      <c r="J75" s="108"/>
      <c r="K75" s="111"/>
      <c r="O75" s="127"/>
    </row>
    <row r="76" spans="1:15" s="110" customFormat="1" ht="18" customHeight="1" thickTop="1" thickBot="1">
      <c r="A76" s="109">
        <f t="shared" si="1"/>
        <v>74</v>
      </c>
      <c r="B76" s="119"/>
      <c r="C76" s="129"/>
      <c r="D76" s="128"/>
      <c r="E76" s="128"/>
      <c r="F76" s="108"/>
      <c r="G76" s="108"/>
      <c r="H76" s="108"/>
      <c r="I76" s="108"/>
      <c r="J76" s="108"/>
      <c r="K76" s="111"/>
      <c r="O76" s="127"/>
    </row>
    <row r="77" spans="1:15" s="110" customFormat="1" ht="18" customHeight="1" thickTop="1" thickBot="1">
      <c r="A77" s="109">
        <f t="shared" si="1"/>
        <v>75</v>
      </c>
      <c r="B77" s="119"/>
      <c r="C77" s="129"/>
      <c r="D77" s="128"/>
      <c r="E77" s="128"/>
      <c r="F77" s="108"/>
      <c r="G77" s="108"/>
      <c r="H77" s="108"/>
      <c r="I77" s="108"/>
      <c r="J77" s="108"/>
      <c r="K77" s="111"/>
      <c r="O77" s="127"/>
    </row>
    <row r="78" spans="1:15" s="110" customFormat="1" ht="18" customHeight="1" thickTop="1" thickBot="1">
      <c r="A78" s="109">
        <f t="shared" si="1"/>
        <v>76</v>
      </c>
      <c r="B78" s="119"/>
      <c r="C78" s="129"/>
      <c r="D78" s="128"/>
      <c r="E78" s="128"/>
      <c r="F78" s="108"/>
      <c r="G78" s="108"/>
      <c r="H78" s="108"/>
      <c r="I78" s="108"/>
      <c r="J78" s="108"/>
      <c r="K78" s="111"/>
      <c r="O78" s="127"/>
    </row>
    <row r="79" spans="1:15" s="110" customFormat="1" ht="18" customHeight="1" thickTop="1" thickBot="1">
      <c r="A79" s="109">
        <f t="shared" si="1"/>
        <v>77</v>
      </c>
      <c r="B79" s="119"/>
      <c r="C79" s="129"/>
      <c r="D79" s="128"/>
      <c r="E79" s="128"/>
      <c r="F79" s="108"/>
      <c r="G79" s="108"/>
      <c r="H79" s="108"/>
      <c r="I79" s="108"/>
      <c r="J79" s="108"/>
      <c r="K79" s="111"/>
      <c r="O79" s="127"/>
    </row>
    <row r="80" spans="1:15" s="110" customFormat="1" ht="18" customHeight="1" thickTop="1" thickBot="1">
      <c r="A80" s="109">
        <f t="shared" si="1"/>
        <v>78</v>
      </c>
      <c r="B80" s="119"/>
      <c r="C80" s="129"/>
      <c r="D80" s="128"/>
      <c r="E80" s="128"/>
      <c r="F80" s="108"/>
      <c r="G80" s="108"/>
      <c r="H80" s="108"/>
      <c r="I80" s="108"/>
      <c r="J80" s="108"/>
      <c r="K80" s="111"/>
      <c r="O80" s="127"/>
    </row>
    <row r="81" spans="1:15" s="110" customFormat="1" ht="18" customHeight="1" thickTop="1" thickBot="1">
      <c r="A81" s="109">
        <f t="shared" si="1"/>
        <v>79</v>
      </c>
      <c r="B81" s="119"/>
      <c r="C81" s="129"/>
      <c r="D81" s="128"/>
      <c r="E81" s="128"/>
      <c r="F81" s="108"/>
      <c r="G81" s="108"/>
      <c r="H81" s="108"/>
      <c r="I81" s="108"/>
      <c r="J81" s="108"/>
      <c r="K81" s="111"/>
      <c r="O81" s="127"/>
    </row>
    <row r="82" spans="1:15" s="110" customFormat="1" ht="18" customHeight="1" thickTop="1" thickBot="1">
      <c r="A82" s="109">
        <f t="shared" si="1"/>
        <v>80</v>
      </c>
      <c r="B82" s="119"/>
      <c r="C82" s="129"/>
      <c r="D82" s="128"/>
      <c r="E82" s="128"/>
      <c r="F82" s="108"/>
      <c r="G82" s="108"/>
      <c r="H82" s="108"/>
      <c r="I82" s="108"/>
      <c r="J82" s="108"/>
      <c r="K82" s="111"/>
      <c r="O82" s="127"/>
    </row>
    <row r="83" spans="1:15" s="110" customFormat="1" ht="18" customHeight="1" thickTop="1" thickBot="1">
      <c r="A83" s="109">
        <f t="shared" si="1"/>
        <v>81</v>
      </c>
      <c r="B83" s="119"/>
      <c r="C83" s="129"/>
      <c r="D83" s="128"/>
      <c r="E83" s="128"/>
      <c r="F83" s="108"/>
      <c r="G83" s="108"/>
      <c r="H83" s="108"/>
      <c r="I83" s="108"/>
      <c r="J83" s="108"/>
      <c r="K83" s="111"/>
      <c r="O83" s="127"/>
    </row>
    <row r="84" spans="1:15" s="110" customFormat="1" ht="18" customHeight="1" thickTop="1" thickBot="1">
      <c r="A84" s="109">
        <f t="shared" si="1"/>
        <v>82</v>
      </c>
      <c r="B84" s="119"/>
      <c r="C84" s="129"/>
      <c r="D84" s="128"/>
      <c r="E84" s="128"/>
      <c r="F84" s="108"/>
      <c r="G84" s="108"/>
      <c r="H84" s="108"/>
      <c r="I84" s="108"/>
      <c r="J84" s="108"/>
      <c r="K84" s="111"/>
      <c r="O84" s="127"/>
    </row>
    <row r="85" spans="1:15" s="110" customFormat="1" ht="18" customHeight="1" thickTop="1" thickBot="1">
      <c r="A85" s="109">
        <f t="shared" si="1"/>
        <v>83</v>
      </c>
      <c r="B85" s="119"/>
      <c r="C85" s="129"/>
      <c r="D85" s="128"/>
      <c r="E85" s="128"/>
      <c r="F85" s="108"/>
      <c r="G85" s="108"/>
      <c r="H85" s="108"/>
      <c r="I85" s="108"/>
      <c r="J85" s="108"/>
      <c r="K85" s="111"/>
      <c r="O85" s="127"/>
    </row>
    <row r="86" spans="1:15" s="110" customFormat="1" ht="18" customHeight="1" thickTop="1" thickBot="1">
      <c r="A86" s="109">
        <f t="shared" si="1"/>
        <v>84</v>
      </c>
      <c r="B86" s="119"/>
      <c r="C86" s="129"/>
      <c r="D86" s="128"/>
      <c r="E86" s="128"/>
      <c r="F86" s="108"/>
      <c r="G86" s="108"/>
      <c r="H86" s="108"/>
      <c r="I86" s="108"/>
      <c r="J86" s="108"/>
      <c r="K86" s="111"/>
      <c r="O86" s="127"/>
    </row>
    <row r="87" spans="1:15" s="110" customFormat="1" ht="18" customHeight="1" thickTop="1" thickBot="1">
      <c r="A87" s="109">
        <f t="shared" si="1"/>
        <v>85</v>
      </c>
      <c r="B87" s="119"/>
      <c r="C87" s="129"/>
      <c r="D87" s="128"/>
      <c r="E87" s="128"/>
      <c r="F87" s="108"/>
      <c r="G87" s="108"/>
      <c r="H87" s="108"/>
      <c r="I87" s="108"/>
      <c r="J87" s="108"/>
      <c r="K87" s="111"/>
      <c r="O87" s="127"/>
    </row>
    <row r="88" spans="1:15" s="110" customFormat="1" ht="18" customHeight="1" thickTop="1" thickBot="1">
      <c r="A88" s="109">
        <f t="shared" si="1"/>
        <v>86</v>
      </c>
      <c r="B88" s="119"/>
      <c r="C88" s="129"/>
      <c r="D88" s="128"/>
      <c r="E88" s="128"/>
      <c r="F88" s="108"/>
      <c r="G88" s="108"/>
      <c r="H88" s="108"/>
      <c r="I88" s="108"/>
      <c r="J88" s="108"/>
      <c r="K88" s="111"/>
      <c r="O88" s="127"/>
    </row>
    <row r="89" spans="1:15" s="110" customFormat="1" ht="18" customHeight="1" thickTop="1" thickBot="1">
      <c r="A89" s="109">
        <f t="shared" si="1"/>
        <v>87</v>
      </c>
      <c r="B89" s="119"/>
      <c r="C89" s="129"/>
      <c r="D89" s="128"/>
      <c r="E89" s="128"/>
      <c r="F89" s="108"/>
      <c r="G89" s="108"/>
      <c r="H89" s="108"/>
      <c r="I89" s="108"/>
      <c r="J89" s="108"/>
      <c r="K89" s="111"/>
      <c r="O89" s="127"/>
    </row>
    <row r="90" spans="1:15" s="110" customFormat="1" ht="18" customHeight="1" thickTop="1" thickBot="1">
      <c r="A90" s="109">
        <f t="shared" si="1"/>
        <v>88</v>
      </c>
      <c r="B90" s="119"/>
      <c r="C90" s="129"/>
      <c r="D90" s="128"/>
      <c r="E90" s="128"/>
      <c r="F90" s="108"/>
      <c r="G90" s="108"/>
      <c r="H90" s="108"/>
      <c r="I90" s="108"/>
      <c r="J90" s="108"/>
      <c r="K90" s="111"/>
      <c r="O90" s="127"/>
    </row>
    <row r="91" spans="1:15" s="110" customFormat="1" ht="18" customHeight="1" thickTop="1" thickBot="1">
      <c r="A91" s="109">
        <f t="shared" si="1"/>
        <v>89</v>
      </c>
      <c r="B91" s="119"/>
      <c r="C91" s="129"/>
      <c r="D91" s="128"/>
      <c r="E91" s="128"/>
      <c r="F91" s="108"/>
      <c r="G91" s="108"/>
      <c r="H91" s="108"/>
      <c r="I91" s="108"/>
      <c r="J91" s="108"/>
      <c r="K91" s="111"/>
      <c r="O91" s="127"/>
    </row>
    <row r="92" spans="1:15" s="110" customFormat="1" ht="18" customHeight="1" thickTop="1" thickBot="1">
      <c r="A92" s="109">
        <f t="shared" si="1"/>
        <v>90</v>
      </c>
      <c r="B92" s="119"/>
      <c r="C92" s="129"/>
      <c r="D92" s="128"/>
      <c r="E92" s="128"/>
      <c r="F92" s="108"/>
      <c r="G92" s="108"/>
      <c r="H92" s="108"/>
      <c r="I92" s="108"/>
      <c r="J92" s="108"/>
      <c r="K92" s="111"/>
      <c r="O92" s="127"/>
    </row>
    <row r="93" spans="1:15" s="110" customFormat="1" ht="18" customHeight="1" thickTop="1" thickBot="1">
      <c r="A93" s="109">
        <f t="shared" si="1"/>
        <v>91</v>
      </c>
      <c r="B93" s="119"/>
      <c r="C93" s="129"/>
      <c r="D93" s="128"/>
      <c r="E93" s="128"/>
      <c r="F93" s="108"/>
      <c r="G93" s="108"/>
      <c r="H93" s="108"/>
      <c r="I93" s="108"/>
      <c r="J93" s="108"/>
      <c r="K93" s="111"/>
      <c r="O93" s="127"/>
    </row>
    <row r="94" spans="1:15" s="110" customFormat="1" ht="18" customHeight="1" thickTop="1" thickBot="1">
      <c r="A94" s="109">
        <f t="shared" si="1"/>
        <v>92</v>
      </c>
      <c r="B94" s="119"/>
      <c r="C94" s="129"/>
      <c r="D94" s="128"/>
      <c r="E94" s="128"/>
      <c r="F94" s="108"/>
      <c r="G94" s="108"/>
      <c r="H94" s="108"/>
      <c r="I94" s="108"/>
      <c r="J94" s="108"/>
      <c r="K94" s="111"/>
      <c r="O94" s="127"/>
    </row>
    <row r="95" spans="1:15" s="110" customFormat="1" ht="18" customHeight="1" thickTop="1" thickBot="1">
      <c r="A95" s="109">
        <f t="shared" si="1"/>
        <v>93</v>
      </c>
      <c r="B95" s="119"/>
      <c r="C95" s="129"/>
      <c r="D95" s="128"/>
      <c r="E95" s="128"/>
      <c r="F95" s="108"/>
      <c r="G95" s="108"/>
      <c r="H95" s="108"/>
      <c r="I95" s="108"/>
      <c r="J95" s="108"/>
      <c r="K95" s="111"/>
      <c r="O95" s="127"/>
    </row>
    <row r="96" spans="1:15" s="110" customFormat="1" ht="18" customHeight="1" thickTop="1" thickBot="1">
      <c r="A96" s="109">
        <f t="shared" si="1"/>
        <v>94</v>
      </c>
      <c r="B96" s="119"/>
      <c r="C96" s="129"/>
      <c r="D96" s="128"/>
      <c r="E96" s="128"/>
      <c r="F96" s="108"/>
      <c r="G96" s="108"/>
      <c r="H96" s="108"/>
      <c r="I96" s="108"/>
      <c r="J96" s="108"/>
      <c r="K96" s="111"/>
      <c r="O96" s="127"/>
    </row>
    <row r="97" spans="1:15" s="110" customFormat="1" ht="18" customHeight="1" thickTop="1" thickBot="1">
      <c r="A97" s="109">
        <f t="shared" si="1"/>
        <v>95</v>
      </c>
      <c r="B97" s="119"/>
      <c r="C97" s="129"/>
      <c r="D97" s="128"/>
      <c r="E97" s="128"/>
      <c r="F97" s="108"/>
      <c r="G97" s="108"/>
      <c r="H97" s="108"/>
      <c r="I97" s="108"/>
      <c r="J97" s="108"/>
      <c r="K97" s="111"/>
      <c r="O97" s="127"/>
    </row>
    <row r="98" spans="1:15" s="110" customFormat="1" ht="18" customHeight="1" thickTop="1" thickBot="1">
      <c r="A98" s="109">
        <f t="shared" si="1"/>
        <v>96</v>
      </c>
      <c r="B98" s="119"/>
      <c r="C98" s="129"/>
      <c r="D98" s="128"/>
      <c r="E98" s="128"/>
      <c r="F98" s="108"/>
      <c r="G98" s="108"/>
      <c r="H98" s="108"/>
      <c r="I98" s="108"/>
      <c r="J98" s="108"/>
      <c r="K98" s="111"/>
      <c r="O98" s="127"/>
    </row>
    <row r="99" spans="1:15" s="110" customFormat="1" ht="18" customHeight="1" thickTop="1" thickBot="1">
      <c r="A99" s="109">
        <f t="shared" si="1"/>
        <v>97</v>
      </c>
      <c r="B99" s="119"/>
      <c r="C99" s="129"/>
      <c r="D99" s="128"/>
      <c r="E99" s="128"/>
      <c r="F99" s="108"/>
      <c r="G99" s="108"/>
      <c r="H99" s="108"/>
      <c r="I99" s="108"/>
      <c r="J99" s="108"/>
      <c r="K99" s="111"/>
      <c r="O99" s="127"/>
    </row>
    <row r="100" spans="1:15" s="110" customFormat="1" ht="18" customHeight="1" thickTop="1" thickBot="1">
      <c r="A100" s="109">
        <f t="shared" si="1"/>
        <v>98</v>
      </c>
      <c r="B100" s="119"/>
      <c r="C100" s="129"/>
      <c r="D100" s="128"/>
      <c r="E100" s="128"/>
      <c r="F100" s="108"/>
      <c r="G100" s="108"/>
      <c r="H100" s="108"/>
      <c r="I100" s="108"/>
      <c r="J100" s="108"/>
      <c r="K100" s="111"/>
      <c r="O100" s="127"/>
    </row>
    <row r="101" spans="1:15" ht="17.25" thickTop="1" thickBot="1">
      <c r="A101" s="109">
        <f t="shared" ref="A101:A164" si="2">SUM(A100+1)</f>
        <v>99</v>
      </c>
      <c r="B101" s="119"/>
      <c r="C101" s="129"/>
      <c r="D101" s="128"/>
      <c r="E101" s="128"/>
      <c r="F101" s="108"/>
      <c r="G101" s="108"/>
      <c r="H101" s="108"/>
      <c r="I101" s="108"/>
      <c r="J101" s="108"/>
    </row>
    <row r="102" spans="1:15" ht="17.25" thickTop="1" thickBot="1">
      <c r="A102" s="109">
        <f t="shared" si="2"/>
        <v>100</v>
      </c>
      <c r="B102" s="119"/>
      <c r="C102" s="129"/>
      <c r="D102" s="128"/>
      <c r="E102" s="128"/>
      <c r="F102" s="108"/>
      <c r="G102" s="108"/>
      <c r="H102" s="108"/>
      <c r="I102" s="108"/>
      <c r="J102" s="108"/>
    </row>
    <row r="103" spans="1:15" ht="17.25" thickTop="1" thickBot="1">
      <c r="A103" s="109">
        <f t="shared" si="2"/>
        <v>101</v>
      </c>
      <c r="B103" s="119"/>
      <c r="C103" s="129"/>
      <c r="D103" s="128"/>
      <c r="E103" s="128"/>
      <c r="F103" s="108"/>
      <c r="G103" s="108"/>
      <c r="H103" s="108"/>
      <c r="I103" s="108"/>
      <c r="J103" s="108"/>
    </row>
    <row r="104" spans="1:15" ht="17.25" thickTop="1" thickBot="1">
      <c r="A104" s="109">
        <f t="shared" si="2"/>
        <v>102</v>
      </c>
      <c r="B104" s="119"/>
      <c r="C104" s="129"/>
      <c r="D104" s="128"/>
      <c r="E104" s="128"/>
      <c r="F104" s="108"/>
      <c r="G104" s="108"/>
      <c r="H104" s="108"/>
      <c r="I104" s="108"/>
      <c r="J104" s="108"/>
    </row>
    <row r="105" spans="1:15" ht="17.25" thickTop="1" thickBot="1">
      <c r="A105" s="109">
        <f t="shared" si="2"/>
        <v>103</v>
      </c>
      <c r="B105" s="119"/>
      <c r="C105" s="129"/>
      <c r="D105" s="128"/>
      <c r="E105" s="128"/>
      <c r="F105" s="108"/>
      <c r="G105" s="108"/>
      <c r="H105" s="108"/>
      <c r="I105" s="108"/>
      <c r="J105" s="108"/>
    </row>
    <row r="106" spans="1:15" ht="17.25" thickTop="1" thickBot="1">
      <c r="A106" s="109">
        <f t="shared" si="2"/>
        <v>104</v>
      </c>
      <c r="B106" s="119"/>
      <c r="C106" s="129"/>
      <c r="D106" s="128"/>
      <c r="E106" s="128"/>
      <c r="F106" s="108"/>
      <c r="G106" s="108"/>
      <c r="H106" s="108"/>
      <c r="I106" s="108"/>
      <c r="J106" s="108"/>
    </row>
    <row r="107" spans="1:15" ht="17.25" thickTop="1" thickBot="1">
      <c r="A107" s="109">
        <f t="shared" si="2"/>
        <v>105</v>
      </c>
      <c r="B107" s="119"/>
      <c r="C107" s="129"/>
      <c r="D107" s="128"/>
      <c r="E107" s="128"/>
      <c r="F107" s="108"/>
      <c r="G107" s="108"/>
      <c r="H107" s="108"/>
      <c r="I107" s="108"/>
      <c r="J107" s="108"/>
    </row>
    <row r="108" spans="1:15" ht="17.25" thickTop="1" thickBot="1">
      <c r="A108" s="109">
        <f t="shared" si="2"/>
        <v>106</v>
      </c>
      <c r="B108" s="119"/>
      <c r="C108" s="129"/>
      <c r="D108" s="128"/>
      <c r="E108" s="128"/>
      <c r="F108" s="108"/>
      <c r="G108" s="108"/>
      <c r="H108" s="108"/>
      <c r="I108" s="108"/>
      <c r="J108" s="108"/>
    </row>
    <row r="109" spans="1:15" ht="17.25" thickTop="1" thickBot="1">
      <c r="A109" s="109">
        <f t="shared" si="2"/>
        <v>107</v>
      </c>
      <c r="B109" s="119"/>
      <c r="C109" s="129"/>
      <c r="D109" s="128"/>
      <c r="E109" s="128"/>
      <c r="F109" s="108"/>
      <c r="G109" s="108"/>
      <c r="H109" s="108"/>
      <c r="I109" s="108"/>
      <c r="J109" s="108"/>
    </row>
    <row r="110" spans="1:15" ht="17.25" thickTop="1" thickBot="1">
      <c r="A110" s="109">
        <f t="shared" si="2"/>
        <v>108</v>
      </c>
      <c r="B110" s="119"/>
      <c r="C110" s="129"/>
      <c r="D110" s="128"/>
      <c r="E110" s="128"/>
      <c r="F110" s="108"/>
      <c r="G110" s="108"/>
      <c r="H110" s="108"/>
      <c r="I110" s="108"/>
      <c r="J110" s="108"/>
    </row>
    <row r="111" spans="1:15" ht="17.25" thickTop="1" thickBot="1">
      <c r="A111" s="109">
        <f t="shared" si="2"/>
        <v>109</v>
      </c>
      <c r="B111" s="119"/>
      <c r="C111" s="129"/>
      <c r="D111" s="128"/>
      <c r="E111" s="128"/>
      <c r="F111" s="108"/>
      <c r="G111" s="108"/>
      <c r="H111" s="108"/>
      <c r="I111" s="108"/>
      <c r="J111" s="108"/>
    </row>
    <row r="112" spans="1:15" ht="17.25" thickTop="1" thickBot="1">
      <c r="A112" s="109">
        <f t="shared" si="2"/>
        <v>110</v>
      </c>
      <c r="B112" s="119"/>
      <c r="C112" s="129"/>
      <c r="D112" s="128"/>
      <c r="E112" s="128"/>
      <c r="F112" s="108"/>
      <c r="G112" s="108"/>
      <c r="H112" s="108"/>
      <c r="I112" s="108"/>
      <c r="J112" s="108"/>
    </row>
    <row r="113" spans="1:10" ht="17.25" thickTop="1" thickBot="1">
      <c r="A113" s="109">
        <f t="shared" si="2"/>
        <v>111</v>
      </c>
      <c r="B113" s="119"/>
      <c r="C113" s="129"/>
      <c r="D113" s="128"/>
      <c r="E113" s="128"/>
      <c r="F113" s="108"/>
      <c r="G113" s="108"/>
      <c r="H113" s="108"/>
      <c r="I113" s="108"/>
      <c r="J113" s="108"/>
    </row>
    <row r="114" spans="1:10" ht="17.25" thickTop="1" thickBot="1">
      <c r="A114" s="109">
        <f t="shared" si="2"/>
        <v>112</v>
      </c>
      <c r="B114" s="119"/>
      <c r="C114" s="129"/>
      <c r="D114" s="128"/>
      <c r="E114" s="128"/>
      <c r="F114" s="108"/>
      <c r="G114" s="108"/>
      <c r="H114" s="108"/>
      <c r="I114" s="108"/>
      <c r="J114" s="108"/>
    </row>
    <row r="115" spans="1:10" ht="17.25" thickTop="1" thickBot="1">
      <c r="A115" s="109">
        <f t="shared" si="2"/>
        <v>113</v>
      </c>
      <c r="B115" s="119"/>
      <c r="C115" s="129"/>
      <c r="D115" s="128"/>
      <c r="E115" s="128"/>
      <c r="F115" s="108"/>
      <c r="G115" s="108"/>
      <c r="H115" s="108"/>
      <c r="I115" s="108"/>
      <c r="J115" s="108"/>
    </row>
    <row r="116" spans="1:10" ht="17.25" thickTop="1" thickBot="1">
      <c r="A116" s="109">
        <f t="shared" si="2"/>
        <v>114</v>
      </c>
      <c r="B116" s="119"/>
      <c r="C116" s="129"/>
      <c r="D116" s="128"/>
      <c r="E116" s="128"/>
      <c r="F116" s="108"/>
      <c r="G116" s="108"/>
      <c r="H116" s="108"/>
      <c r="I116" s="108"/>
      <c r="J116" s="108"/>
    </row>
    <row r="117" spans="1:10" ht="17.25" thickTop="1" thickBot="1">
      <c r="A117" s="109">
        <f t="shared" si="2"/>
        <v>115</v>
      </c>
      <c r="B117" s="119"/>
      <c r="C117" s="129"/>
      <c r="D117" s="128"/>
      <c r="E117" s="128"/>
      <c r="F117" s="108"/>
      <c r="G117" s="108"/>
      <c r="H117" s="108"/>
      <c r="I117" s="108"/>
      <c r="J117" s="108"/>
    </row>
    <row r="118" spans="1:10" ht="17.25" thickTop="1" thickBot="1">
      <c r="A118" s="109">
        <f t="shared" si="2"/>
        <v>116</v>
      </c>
      <c r="B118" s="119"/>
      <c r="C118" s="129"/>
      <c r="D118" s="128"/>
      <c r="E118" s="128"/>
      <c r="F118" s="108"/>
      <c r="G118" s="108"/>
      <c r="H118" s="108"/>
      <c r="I118" s="108"/>
      <c r="J118" s="108"/>
    </row>
    <row r="119" spans="1:10" ht="17.25" thickTop="1" thickBot="1">
      <c r="A119" s="109">
        <f t="shared" si="2"/>
        <v>117</v>
      </c>
      <c r="B119" s="119"/>
      <c r="C119" s="129"/>
      <c r="D119" s="128"/>
      <c r="E119" s="128"/>
      <c r="F119" s="108"/>
      <c r="G119" s="108"/>
      <c r="H119" s="108"/>
      <c r="I119" s="108"/>
      <c r="J119" s="108"/>
    </row>
    <row r="120" spans="1:10" ht="17.25" thickTop="1" thickBot="1">
      <c r="A120" s="109">
        <f t="shared" si="2"/>
        <v>118</v>
      </c>
      <c r="B120" s="119"/>
      <c r="C120" s="129"/>
      <c r="D120" s="128"/>
      <c r="E120" s="128"/>
      <c r="F120" s="108"/>
      <c r="G120" s="108"/>
      <c r="H120" s="108"/>
      <c r="I120" s="108"/>
      <c r="J120" s="108"/>
    </row>
    <row r="121" spans="1:10" ht="17.25" thickTop="1" thickBot="1">
      <c r="A121" s="109">
        <f t="shared" si="2"/>
        <v>119</v>
      </c>
      <c r="B121" s="119"/>
      <c r="C121" s="129"/>
      <c r="D121" s="128"/>
      <c r="E121" s="128"/>
      <c r="F121" s="108"/>
      <c r="G121" s="108"/>
      <c r="H121" s="108"/>
      <c r="I121" s="108"/>
      <c r="J121" s="108"/>
    </row>
    <row r="122" spans="1:10" ht="17.25" thickTop="1" thickBot="1">
      <c r="A122" s="109">
        <f t="shared" si="2"/>
        <v>120</v>
      </c>
      <c r="B122" s="119"/>
      <c r="C122" s="129"/>
      <c r="D122" s="128"/>
      <c r="E122" s="128"/>
      <c r="F122" s="108"/>
      <c r="G122" s="108"/>
      <c r="H122" s="108"/>
      <c r="I122" s="108"/>
      <c r="J122" s="108"/>
    </row>
    <row r="123" spans="1:10" ht="17.25" thickTop="1" thickBot="1">
      <c r="A123" s="109">
        <f t="shared" si="2"/>
        <v>121</v>
      </c>
      <c r="B123" s="119"/>
      <c r="C123" s="129"/>
      <c r="D123" s="128"/>
      <c r="E123" s="128"/>
      <c r="F123" s="108"/>
      <c r="G123" s="108"/>
      <c r="H123" s="108"/>
      <c r="I123" s="108"/>
      <c r="J123" s="108"/>
    </row>
    <row r="124" spans="1:10" ht="17.25" thickTop="1" thickBot="1">
      <c r="A124" s="109">
        <f t="shared" si="2"/>
        <v>122</v>
      </c>
      <c r="B124" s="119"/>
      <c r="C124" s="129"/>
      <c r="D124" s="128"/>
      <c r="E124" s="128"/>
      <c r="F124" s="108"/>
      <c r="G124" s="108"/>
      <c r="H124" s="108"/>
      <c r="I124" s="108"/>
      <c r="J124" s="108"/>
    </row>
    <row r="125" spans="1:10" ht="17.25" thickTop="1" thickBot="1">
      <c r="A125" s="109">
        <f t="shared" si="2"/>
        <v>123</v>
      </c>
      <c r="B125" s="119"/>
      <c r="C125" s="129"/>
      <c r="D125" s="128"/>
      <c r="E125" s="128"/>
      <c r="F125" s="108"/>
      <c r="G125" s="108"/>
      <c r="H125" s="108"/>
      <c r="I125" s="108"/>
      <c r="J125" s="108"/>
    </row>
    <row r="126" spans="1:10" ht="17.25" thickTop="1" thickBot="1">
      <c r="A126" s="109">
        <f t="shared" si="2"/>
        <v>124</v>
      </c>
      <c r="B126" s="119"/>
      <c r="C126" s="129"/>
      <c r="D126" s="128"/>
      <c r="E126" s="128"/>
      <c r="F126" s="108"/>
      <c r="G126" s="108"/>
      <c r="H126" s="108"/>
      <c r="I126" s="108"/>
      <c r="J126" s="108"/>
    </row>
    <row r="127" spans="1:10" ht="17.25" thickTop="1" thickBot="1">
      <c r="A127" s="109">
        <f t="shared" si="2"/>
        <v>125</v>
      </c>
      <c r="B127" s="119"/>
      <c r="C127" s="129"/>
      <c r="D127" s="128"/>
      <c r="E127" s="128"/>
      <c r="F127" s="108"/>
      <c r="G127" s="108"/>
      <c r="H127" s="108"/>
      <c r="I127" s="108"/>
      <c r="J127" s="108"/>
    </row>
    <row r="128" spans="1:10" ht="17.25" thickTop="1" thickBot="1">
      <c r="A128" s="109">
        <f t="shared" si="2"/>
        <v>126</v>
      </c>
      <c r="B128" s="119"/>
      <c r="C128" s="129"/>
      <c r="D128" s="128"/>
      <c r="E128" s="128"/>
      <c r="F128" s="108"/>
      <c r="G128" s="108"/>
      <c r="H128" s="108"/>
      <c r="I128" s="108"/>
      <c r="J128" s="108"/>
    </row>
    <row r="129" spans="1:10" ht="17.25" thickTop="1" thickBot="1">
      <c r="A129" s="109">
        <f t="shared" si="2"/>
        <v>127</v>
      </c>
      <c r="B129" s="119"/>
      <c r="C129" s="129"/>
      <c r="D129" s="128"/>
      <c r="E129" s="128"/>
      <c r="F129" s="108"/>
      <c r="G129" s="108"/>
      <c r="H129" s="108"/>
      <c r="I129" s="108"/>
      <c r="J129" s="108"/>
    </row>
    <row r="130" spans="1:10" ht="17.25" thickTop="1" thickBot="1">
      <c r="A130" s="109">
        <f t="shared" si="2"/>
        <v>128</v>
      </c>
      <c r="B130" s="119"/>
      <c r="C130" s="129"/>
      <c r="D130" s="128"/>
      <c r="E130" s="128"/>
      <c r="F130" s="108"/>
      <c r="G130" s="108"/>
      <c r="H130" s="108"/>
      <c r="I130" s="108"/>
      <c r="J130" s="108"/>
    </row>
    <row r="131" spans="1:10" ht="17.25" thickTop="1" thickBot="1">
      <c r="A131" s="109">
        <f t="shared" si="2"/>
        <v>129</v>
      </c>
      <c r="B131" s="119"/>
      <c r="C131" s="129"/>
      <c r="D131" s="128"/>
      <c r="E131" s="128"/>
      <c r="F131" s="108"/>
      <c r="G131" s="108"/>
      <c r="H131" s="108"/>
      <c r="I131" s="108"/>
      <c r="J131" s="108"/>
    </row>
    <row r="132" spans="1:10" ht="17.25" thickTop="1" thickBot="1">
      <c r="A132" s="109">
        <f t="shared" si="2"/>
        <v>130</v>
      </c>
      <c r="B132" s="119"/>
      <c r="C132" s="129"/>
      <c r="D132" s="128"/>
      <c r="E132" s="128"/>
      <c r="F132" s="108"/>
      <c r="G132" s="108"/>
      <c r="H132" s="108"/>
      <c r="I132" s="108"/>
      <c r="J132" s="108"/>
    </row>
    <row r="133" spans="1:10" ht="17.25" thickTop="1" thickBot="1">
      <c r="A133" s="109">
        <f t="shared" si="2"/>
        <v>131</v>
      </c>
      <c r="B133" s="119"/>
      <c r="C133" s="129"/>
      <c r="D133" s="128"/>
      <c r="E133" s="128"/>
      <c r="F133" s="108"/>
      <c r="G133" s="108"/>
      <c r="H133" s="108"/>
      <c r="I133" s="108"/>
      <c r="J133" s="108"/>
    </row>
    <row r="134" spans="1:10" ht="17.25" thickTop="1" thickBot="1">
      <c r="A134" s="109">
        <f t="shared" si="2"/>
        <v>132</v>
      </c>
      <c r="B134" s="119"/>
      <c r="C134" s="129"/>
      <c r="D134" s="128"/>
      <c r="E134" s="128"/>
      <c r="F134" s="108"/>
      <c r="G134" s="108"/>
      <c r="H134" s="108"/>
      <c r="I134" s="108"/>
      <c r="J134" s="108"/>
    </row>
    <row r="135" spans="1:10" ht="17.25" thickTop="1" thickBot="1">
      <c r="A135" s="109">
        <f t="shared" si="2"/>
        <v>133</v>
      </c>
      <c r="B135" s="119"/>
      <c r="C135" s="129"/>
      <c r="D135" s="128"/>
      <c r="E135" s="128"/>
      <c r="F135" s="108"/>
      <c r="G135" s="108"/>
      <c r="H135" s="108"/>
      <c r="I135" s="108"/>
      <c r="J135" s="108"/>
    </row>
    <row r="136" spans="1:10" ht="17.25" thickTop="1" thickBot="1">
      <c r="A136" s="109">
        <f t="shared" si="2"/>
        <v>134</v>
      </c>
      <c r="B136" s="119"/>
      <c r="C136" s="129"/>
      <c r="D136" s="128"/>
      <c r="E136" s="128"/>
      <c r="F136" s="108"/>
      <c r="G136" s="108"/>
      <c r="H136" s="108"/>
      <c r="I136" s="108"/>
      <c r="J136" s="108"/>
    </row>
    <row r="137" spans="1:10" ht="17.25" thickTop="1" thickBot="1">
      <c r="A137" s="109">
        <f t="shared" si="2"/>
        <v>135</v>
      </c>
      <c r="B137" s="119"/>
      <c r="C137" s="129"/>
      <c r="D137" s="128"/>
      <c r="E137" s="128"/>
      <c r="F137" s="108"/>
      <c r="G137" s="108"/>
      <c r="H137" s="108"/>
      <c r="I137" s="108"/>
      <c r="J137" s="108"/>
    </row>
    <row r="138" spans="1:10" ht="17.25" thickTop="1" thickBot="1">
      <c r="A138" s="109">
        <f t="shared" si="2"/>
        <v>136</v>
      </c>
      <c r="B138" s="119"/>
      <c r="C138" s="129"/>
      <c r="D138" s="128"/>
      <c r="E138" s="128"/>
      <c r="F138" s="108"/>
      <c r="G138" s="108"/>
      <c r="H138" s="108"/>
      <c r="I138" s="108"/>
      <c r="J138" s="108"/>
    </row>
    <row r="139" spans="1:10" ht="17.25" thickTop="1" thickBot="1">
      <c r="A139" s="109">
        <f t="shared" si="2"/>
        <v>137</v>
      </c>
      <c r="B139" s="119"/>
      <c r="C139" s="129"/>
      <c r="D139" s="128"/>
      <c r="E139" s="128"/>
      <c r="F139" s="108"/>
      <c r="G139" s="108"/>
      <c r="H139" s="108"/>
      <c r="I139" s="108"/>
      <c r="J139" s="108"/>
    </row>
    <row r="140" spans="1:10" ht="17.25" thickTop="1" thickBot="1">
      <c r="A140" s="109">
        <f t="shared" si="2"/>
        <v>138</v>
      </c>
      <c r="B140" s="119"/>
      <c r="C140" s="129"/>
      <c r="D140" s="128"/>
      <c r="E140" s="128"/>
      <c r="F140" s="108"/>
      <c r="G140" s="108"/>
      <c r="H140" s="108"/>
      <c r="I140" s="108"/>
      <c r="J140" s="108"/>
    </row>
    <row r="141" spans="1:10" ht="17.25" thickTop="1" thickBot="1">
      <c r="A141" s="109">
        <f t="shared" si="2"/>
        <v>139</v>
      </c>
      <c r="B141" s="119"/>
      <c r="C141" s="129"/>
      <c r="D141" s="128"/>
      <c r="E141" s="128"/>
      <c r="F141" s="108"/>
      <c r="G141" s="108"/>
      <c r="H141" s="108"/>
      <c r="I141" s="108"/>
      <c r="J141" s="108"/>
    </row>
    <row r="142" spans="1:10" ht="17.25" thickTop="1" thickBot="1">
      <c r="A142" s="109">
        <f t="shared" si="2"/>
        <v>140</v>
      </c>
      <c r="B142" s="119"/>
      <c r="C142" s="129"/>
      <c r="D142" s="128"/>
      <c r="E142" s="128"/>
      <c r="F142" s="108"/>
      <c r="G142" s="108"/>
      <c r="H142" s="108"/>
      <c r="I142" s="108"/>
      <c r="J142" s="108"/>
    </row>
    <row r="143" spans="1:10" ht="17.25" thickTop="1" thickBot="1">
      <c r="A143" s="109">
        <f t="shared" si="2"/>
        <v>141</v>
      </c>
      <c r="B143" s="119"/>
      <c r="C143" s="129"/>
      <c r="D143" s="128"/>
      <c r="E143" s="128"/>
      <c r="F143" s="108"/>
      <c r="G143" s="108"/>
      <c r="H143" s="108"/>
      <c r="I143" s="108"/>
      <c r="J143" s="108"/>
    </row>
    <row r="144" spans="1:10" ht="17.25" thickTop="1" thickBot="1">
      <c r="A144" s="109">
        <f t="shared" si="2"/>
        <v>142</v>
      </c>
      <c r="B144" s="119"/>
      <c r="C144" s="129"/>
      <c r="D144" s="128"/>
      <c r="E144" s="128"/>
      <c r="F144" s="108"/>
      <c r="G144" s="108"/>
      <c r="H144" s="108"/>
      <c r="I144" s="108"/>
      <c r="J144" s="108"/>
    </row>
    <row r="145" spans="1:10" ht="17.25" thickTop="1" thickBot="1">
      <c r="A145" s="109">
        <f t="shared" si="2"/>
        <v>143</v>
      </c>
      <c r="B145" s="119"/>
      <c r="C145" s="129"/>
      <c r="D145" s="128"/>
      <c r="E145" s="128"/>
      <c r="F145" s="108"/>
      <c r="G145" s="108"/>
      <c r="H145" s="108"/>
      <c r="I145" s="108"/>
      <c r="J145" s="108"/>
    </row>
    <row r="146" spans="1:10" ht="17.25" thickTop="1" thickBot="1">
      <c r="A146" s="109">
        <f t="shared" si="2"/>
        <v>144</v>
      </c>
      <c r="B146" s="119"/>
      <c r="C146" s="129"/>
      <c r="D146" s="128"/>
      <c r="E146" s="128"/>
      <c r="F146" s="108"/>
      <c r="G146" s="108"/>
      <c r="H146" s="108"/>
      <c r="I146" s="108"/>
      <c r="J146" s="108"/>
    </row>
    <row r="147" spans="1:10" ht="17.25" thickTop="1" thickBot="1">
      <c r="A147" s="109">
        <f t="shared" si="2"/>
        <v>145</v>
      </c>
      <c r="B147" s="119"/>
      <c r="C147" s="129"/>
      <c r="D147" s="128"/>
      <c r="E147" s="128"/>
      <c r="F147" s="108"/>
      <c r="G147" s="108"/>
      <c r="H147" s="108"/>
      <c r="I147" s="108"/>
      <c r="J147" s="108"/>
    </row>
    <row r="148" spans="1:10" ht="17.25" thickTop="1" thickBot="1">
      <c r="A148" s="109">
        <f t="shared" si="2"/>
        <v>146</v>
      </c>
      <c r="B148" s="119"/>
      <c r="C148" s="129"/>
      <c r="D148" s="128"/>
      <c r="E148" s="128"/>
      <c r="F148" s="108"/>
      <c r="G148" s="108"/>
      <c r="H148" s="108"/>
      <c r="I148" s="108"/>
      <c r="J148" s="108"/>
    </row>
    <row r="149" spans="1:10" ht="17.25" thickTop="1" thickBot="1">
      <c r="A149" s="109">
        <f t="shared" si="2"/>
        <v>147</v>
      </c>
      <c r="B149" s="119"/>
      <c r="C149" s="129"/>
      <c r="D149" s="128"/>
      <c r="E149" s="128"/>
      <c r="F149" s="108"/>
      <c r="G149" s="108"/>
      <c r="H149" s="108"/>
      <c r="I149" s="108"/>
      <c r="J149" s="108"/>
    </row>
    <row r="150" spans="1:10" ht="17.25" thickTop="1" thickBot="1">
      <c r="A150" s="109">
        <f t="shared" si="2"/>
        <v>148</v>
      </c>
      <c r="B150" s="119"/>
      <c r="C150" s="129"/>
      <c r="D150" s="128"/>
      <c r="E150" s="128"/>
      <c r="F150" s="108"/>
      <c r="G150" s="108"/>
      <c r="H150" s="108"/>
      <c r="I150" s="108"/>
      <c r="J150" s="108"/>
    </row>
    <row r="151" spans="1:10" ht="17.25" thickTop="1" thickBot="1">
      <c r="A151" s="109">
        <f t="shared" si="2"/>
        <v>149</v>
      </c>
      <c r="B151" s="119"/>
      <c r="C151" s="129"/>
      <c r="D151" s="128"/>
      <c r="E151" s="128"/>
      <c r="F151" s="108"/>
      <c r="G151" s="108"/>
      <c r="H151" s="108"/>
      <c r="I151" s="108"/>
      <c r="J151" s="108"/>
    </row>
    <row r="152" spans="1:10" ht="17.25" thickTop="1" thickBot="1">
      <c r="A152" s="109">
        <f t="shared" si="2"/>
        <v>150</v>
      </c>
      <c r="B152" s="119"/>
      <c r="C152" s="129"/>
      <c r="D152" s="128"/>
      <c r="E152" s="128"/>
      <c r="F152" s="108"/>
      <c r="G152" s="108"/>
      <c r="H152" s="108"/>
      <c r="I152" s="108"/>
      <c r="J152" s="108"/>
    </row>
    <row r="153" spans="1:10" ht="17.25" thickTop="1" thickBot="1">
      <c r="A153" s="109">
        <f t="shared" si="2"/>
        <v>151</v>
      </c>
      <c r="B153" s="119"/>
      <c r="C153" s="129"/>
      <c r="D153" s="128"/>
      <c r="E153" s="128"/>
      <c r="F153" s="108"/>
      <c r="G153" s="108"/>
      <c r="H153" s="108"/>
      <c r="I153" s="108"/>
      <c r="J153" s="108"/>
    </row>
    <row r="154" spans="1:10" ht="17.25" thickTop="1" thickBot="1">
      <c r="A154" s="109">
        <f t="shared" si="2"/>
        <v>152</v>
      </c>
      <c r="B154" s="119"/>
      <c r="C154" s="129"/>
      <c r="D154" s="128"/>
      <c r="E154" s="128"/>
      <c r="F154" s="108"/>
      <c r="G154" s="108"/>
      <c r="H154" s="108"/>
      <c r="I154" s="108"/>
      <c r="J154" s="108"/>
    </row>
    <row r="155" spans="1:10" ht="17.25" thickTop="1" thickBot="1">
      <c r="A155" s="109">
        <f t="shared" si="2"/>
        <v>153</v>
      </c>
      <c r="B155" s="119"/>
      <c r="C155" s="129"/>
      <c r="D155" s="128"/>
      <c r="E155" s="128"/>
      <c r="F155" s="108"/>
      <c r="G155" s="108"/>
      <c r="H155" s="108"/>
      <c r="I155" s="108"/>
      <c r="J155" s="108"/>
    </row>
    <row r="156" spans="1:10" ht="17.25" thickTop="1" thickBot="1">
      <c r="A156" s="109">
        <f t="shared" si="2"/>
        <v>154</v>
      </c>
      <c r="B156" s="119"/>
      <c r="C156" s="129"/>
      <c r="D156" s="128"/>
      <c r="E156" s="128"/>
      <c r="F156" s="108"/>
      <c r="G156" s="108"/>
      <c r="H156" s="108"/>
      <c r="I156" s="108"/>
      <c r="J156" s="108"/>
    </row>
    <row r="157" spans="1:10" ht="17.25" thickTop="1" thickBot="1">
      <c r="A157" s="109">
        <f t="shared" si="2"/>
        <v>155</v>
      </c>
      <c r="B157" s="119"/>
      <c r="C157" s="129"/>
      <c r="D157" s="128"/>
      <c r="E157" s="128"/>
      <c r="F157" s="108"/>
      <c r="G157" s="108"/>
      <c r="H157" s="108"/>
      <c r="I157" s="108"/>
      <c r="J157" s="108"/>
    </row>
    <row r="158" spans="1:10" ht="17.25" thickTop="1" thickBot="1">
      <c r="A158" s="109">
        <f t="shared" si="2"/>
        <v>156</v>
      </c>
      <c r="B158" s="119"/>
      <c r="C158" s="129"/>
      <c r="D158" s="128"/>
      <c r="E158" s="128"/>
      <c r="F158" s="108"/>
      <c r="G158" s="108"/>
      <c r="H158" s="108"/>
      <c r="I158" s="108"/>
      <c r="J158" s="108"/>
    </row>
    <row r="159" spans="1:10" ht="17.25" thickTop="1" thickBot="1">
      <c r="A159" s="109">
        <f t="shared" si="2"/>
        <v>157</v>
      </c>
      <c r="B159" s="119"/>
      <c r="C159" s="129"/>
      <c r="D159" s="128"/>
      <c r="E159" s="128"/>
      <c r="F159" s="108"/>
      <c r="G159" s="108"/>
      <c r="H159" s="108"/>
      <c r="I159" s="108"/>
      <c r="J159" s="108"/>
    </row>
    <row r="160" spans="1:10" ht="17.25" thickTop="1" thickBot="1">
      <c r="A160" s="109">
        <f t="shared" si="2"/>
        <v>158</v>
      </c>
      <c r="B160" s="119"/>
      <c r="C160" s="129"/>
      <c r="D160" s="128"/>
      <c r="E160" s="128"/>
      <c r="F160" s="108"/>
      <c r="G160" s="108"/>
      <c r="H160" s="108"/>
      <c r="I160" s="108"/>
      <c r="J160" s="108"/>
    </row>
    <row r="161" spans="1:10" ht="17.25" thickTop="1" thickBot="1">
      <c r="A161" s="109">
        <f t="shared" si="2"/>
        <v>159</v>
      </c>
      <c r="B161" s="119"/>
      <c r="C161" s="129"/>
      <c r="D161" s="128"/>
      <c r="E161" s="128"/>
      <c r="F161" s="108"/>
      <c r="G161" s="108"/>
      <c r="H161" s="108"/>
      <c r="I161" s="108"/>
      <c r="J161" s="108"/>
    </row>
    <row r="162" spans="1:10" ht="17.25" thickTop="1" thickBot="1">
      <c r="A162" s="109">
        <f t="shared" si="2"/>
        <v>160</v>
      </c>
      <c r="B162" s="119"/>
      <c r="C162" s="129"/>
      <c r="D162" s="128"/>
      <c r="E162" s="128"/>
      <c r="F162" s="108"/>
      <c r="G162" s="108"/>
      <c r="H162" s="108"/>
      <c r="I162" s="108"/>
      <c r="J162" s="108"/>
    </row>
    <row r="163" spans="1:10" ht="17.25" thickTop="1" thickBot="1">
      <c r="A163" s="109">
        <f t="shared" si="2"/>
        <v>161</v>
      </c>
      <c r="B163" s="119"/>
      <c r="C163" s="129"/>
      <c r="D163" s="128"/>
      <c r="E163" s="128"/>
      <c r="F163" s="108"/>
      <c r="G163" s="108"/>
      <c r="H163" s="108"/>
      <c r="I163" s="108"/>
      <c r="J163" s="108"/>
    </row>
    <row r="164" spans="1:10" ht="17.25" thickTop="1" thickBot="1">
      <c r="A164" s="109">
        <f t="shared" si="2"/>
        <v>162</v>
      </c>
      <c r="B164" s="119"/>
      <c r="C164" s="129"/>
      <c r="D164" s="128"/>
      <c r="E164" s="128"/>
      <c r="F164" s="108"/>
      <c r="G164" s="108"/>
      <c r="H164" s="108"/>
      <c r="I164" s="108"/>
      <c r="J164" s="108"/>
    </row>
    <row r="165" spans="1:10" ht="17.25" thickTop="1" thickBot="1">
      <c r="A165" s="109">
        <f t="shared" ref="A165:A228" si="3">SUM(A164+1)</f>
        <v>163</v>
      </c>
      <c r="B165" s="119"/>
      <c r="C165" s="129"/>
      <c r="D165" s="128"/>
      <c r="E165" s="128"/>
      <c r="F165" s="108"/>
      <c r="G165" s="108"/>
      <c r="H165" s="108"/>
      <c r="I165" s="108"/>
      <c r="J165" s="108"/>
    </row>
    <row r="166" spans="1:10" ht="17.25" thickTop="1" thickBot="1">
      <c r="A166" s="109">
        <f t="shared" si="3"/>
        <v>164</v>
      </c>
      <c r="B166" s="119"/>
      <c r="C166" s="129"/>
      <c r="D166" s="128"/>
      <c r="E166" s="128"/>
      <c r="F166" s="108"/>
      <c r="G166" s="108"/>
      <c r="H166" s="108"/>
      <c r="I166" s="108"/>
      <c r="J166" s="108"/>
    </row>
    <row r="167" spans="1:10" ht="17.25" thickTop="1" thickBot="1">
      <c r="A167" s="109">
        <f t="shared" si="3"/>
        <v>165</v>
      </c>
      <c r="B167" s="119"/>
      <c r="C167" s="129"/>
      <c r="D167" s="128"/>
      <c r="E167" s="128"/>
      <c r="F167" s="108"/>
      <c r="G167" s="108"/>
      <c r="H167" s="108"/>
      <c r="I167" s="108"/>
      <c r="J167" s="108"/>
    </row>
    <row r="168" spans="1:10" ht="17.25" thickTop="1" thickBot="1">
      <c r="A168" s="109">
        <f t="shared" si="3"/>
        <v>166</v>
      </c>
      <c r="B168" s="119"/>
      <c r="C168" s="129"/>
      <c r="D168" s="128"/>
      <c r="E168" s="128"/>
      <c r="F168" s="108"/>
      <c r="G168" s="108"/>
      <c r="H168" s="108"/>
      <c r="I168" s="108"/>
      <c r="J168" s="108"/>
    </row>
    <row r="169" spans="1:10" ht="17.25" thickTop="1" thickBot="1">
      <c r="A169" s="109">
        <f t="shared" si="3"/>
        <v>167</v>
      </c>
      <c r="B169" s="119"/>
      <c r="C169" s="129"/>
      <c r="D169" s="128"/>
      <c r="E169" s="128"/>
      <c r="F169" s="108"/>
      <c r="G169" s="108"/>
      <c r="H169" s="108"/>
      <c r="I169" s="108"/>
      <c r="J169" s="108"/>
    </row>
    <row r="170" spans="1:10" ht="17.25" thickTop="1" thickBot="1">
      <c r="A170" s="109">
        <f t="shared" si="3"/>
        <v>168</v>
      </c>
      <c r="B170" s="119"/>
      <c r="C170" s="129"/>
      <c r="D170" s="128"/>
      <c r="E170" s="128"/>
      <c r="F170" s="108"/>
      <c r="G170" s="108"/>
      <c r="H170" s="108"/>
      <c r="I170" s="108"/>
      <c r="J170" s="108"/>
    </row>
    <row r="171" spans="1:10" ht="17.25" thickTop="1" thickBot="1">
      <c r="A171" s="109">
        <f t="shared" si="3"/>
        <v>169</v>
      </c>
      <c r="B171" s="119"/>
      <c r="C171" s="129"/>
      <c r="D171" s="128"/>
      <c r="E171" s="128"/>
      <c r="F171" s="108"/>
      <c r="G171" s="108"/>
      <c r="H171" s="108"/>
      <c r="I171" s="108"/>
      <c r="J171" s="108"/>
    </row>
    <row r="172" spans="1:10" ht="17.25" thickTop="1" thickBot="1">
      <c r="A172" s="109">
        <f t="shared" si="3"/>
        <v>170</v>
      </c>
      <c r="B172" s="119"/>
      <c r="C172" s="129"/>
      <c r="D172" s="128"/>
      <c r="E172" s="128"/>
      <c r="F172" s="108"/>
      <c r="G172" s="108"/>
      <c r="H172" s="108"/>
      <c r="I172" s="108"/>
      <c r="J172" s="108"/>
    </row>
    <row r="173" spans="1:10" ht="17.25" thickTop="1" thickBot="1">
      <c r="A173" s="109">
        <f t="shared" si="3"/>
        <v>171</v>
      </c>
      <c r="B173" s="119"/>
      <c r="C173" s="129"/>
      <c r="D173" s="128"/>
      <c r="E173" s="128"/>
      <c r="F173" s="108"/>
      <c r="G173" s="108"/>
      <c r="H173" s="108"/>
      <c r="I173" s="108"/>
      <c r="J173" s="108"/>
    </row>
    <row r="174" spans="1:10" ht="17.25" thickTop="1" thickBot="1">
      <c r="A174" s="109">
        <f t="shared" si="3"/>
        <v>172</v>
      </c>
      <c r="B174" s="119"/>
      <c r="C174" s="129"/>
      <c r="D174" s="128"/>
      <c r="E174" s="128"/>
      <c r="F174" s="108"/>
      <c r="G174" s="108"/>
      <c r="H174" s="108"/>
      <c r="I174" s="108"/>
      <c r="J174" s="108"/>
    </row>
    <row r="175" spans="1:10" ht="17.25" thickTop="1" thickBot="1">
      <c r="A175" s="109">
        <f t="shared" si="3"/>
        <v>173</v>
      </c>
      <c r="B175" s="119"/>
      <c r="C175" s="129"/>
      <c r="D175" s="128"/>
      <c r="E175" s="128"/>
      <c r="F175" s="108"/>
      <c r="G175" s="108"/>
      <c r="H175" s="108"/>
      <c r="I175" s="108"/>
      <c r="J175" s="108"/>
    </row>
    <row r="176" spans="1:10" ht="17.25" thickTop="1" thickBot="1">
      <c r="A176" s="109">
        <f t="shared" si="3"/>
        <v>174</v>
      </c>
      <c r="B176" s="119"/>
      <c r="C176" s="129"/>
      <c r="D176" s="128"/>
      <c r="E176" s="128"/>
      <c r="F176" s="108"/>
      <c r="G176" s="108"/>
      <c r="H176" s="108"/>
      <c r="I176" s="108"/>
      <c r="J176" s="108"/>
    </row>
    <row r="177" spans="1:10" ht="17.25" thickTop="1" thickBot="1">
      <c r="A177" s="109">
        <f t="shared" si="3"/>
        <v>175</v>
      </c>
      <c r="B177" s="119"/>
      <c r="C177" s="129"/>
      <c r="D177" s="128"/>
      <c r="E177" s="128"/>
      <c r="F177" s="108"/>
      <c r="G177" s="108"/>
      <c r="H177" s="108"/>
      <c r="I177" s="108"/>
      <c r="J177" s="108"/>
    </row>
    <row r="178" spans="1:10" ht="17.25" thickTop="1" thickBot="1">
      <c r="A178" s="109">
        <f t="shared" si="3"/>
        <v>176</v>
      </c>
      <c r="B178" s="119"/>
      <c r="C178" s="129"/>
      <c r="D178" s="128"/>
      <c r="E178" s="128"/>
      <c r="F178" s="108"/>
      <c r="G178" s="108"/>
      <c r="H178" s="108"/>
      <c r="I178" s="108"/>
      <c r="J178" s="108"/>
    </row>
    <row r="179" spans="1:10" ht="17.25" thickTop="1" thickBot="1">
      <c r="A179" s="109">
        <f t="shared" si="3"/>
        <v>177</v>
      </c>
      <c r="B179" s="119"/>
      <c r="C179" s="129"/>
      <c r="D179" s="128"/>
      <c r="E179" s="128"/>
      <c r="F179" s="108"/>
      <c r="G179" s="108"/>
      <c r="H179" s="108"/>
      <c r="I179" s="108"/>
      <c r="J179" s="108"/>
    </row>
    <row r="180" spans="1:10" ht="17.25" thickTop="1" thickBot="1">
      <c r="A180" s="109">
        <f t="shared" si="3"/>
        <v>178</v>
      </c>
      <c r="B180" s="119"/>
      <c r="C180" s="129"/>
      <c r="D180" s="128"/>
      <c r="E180" s="128"/>
      <c r="F180" s="108"/>
      <c r="G180" s="108"/>
      <c r="H180" s="108"/>
      <c r="I180" s="108"/>
      <c r="J180" s="108"/>
    </row>
    <row r="181" spans="1:10" ht="17.25" thickTop="1" thickBot="1">
      <c r="A181" s="109">
        <f t="shared" si="3"/>
        <v>179</v>
      </c>
      <c r="B181" s="119"/>
      <c r="C181" s="129"/>
      <c r="D181" s="128"/>
      <c r="E181" s="128"/>
      <c r="F181" s="108"/>
      <c r="G181" s="108"/>
      <c r="H181" s="108"/>
      <c r="I181" s="108"/>
      <c r="J181" s="108"/>
    </row>
    <row r="182" spans="1:10" ht="17.25" thickTop="1" thickBot="1">
      <c r="A182" s="109">
        <f t="shared" si="3"/>
        <v>180</v>
      </c>
      <c r="B182" s="119"/>
      <c r="C182" s="129"/>
      <c r="D182" s="128"/>
      <c r="E182" s="128"/>
      <c r="F182" s="108"/>
      <c r="G182" s="108"/>
      <c r="H182" s="108"/>
      <c r="I182" s="108"/>
      <c r="J182" s="108"/>
    </row>
    <row r="183" spans="1:10" ht="17.25" thickTop="1" thickBot="1">
      <c r="A183" s="109">
        <f t="shared" si="3"/>
        <v>181</v>
      </c>
      <c r="B183" s="119"/>
      <c r="C183" s="129"/>
      <c r="D183" s="128"/>
      <c r="E183" s="128"/>
      <c r="F183" s="108"/>
      <c r="G183" s="108"/>
      <c r="H183" s="108"/>
      <c r="I183" s="108"/>
      <c r="J183" s="108"/>
    </row>
    <row r="184" spans="1:10" ht="17.25" thickTop="1" thickBot="1">
      <c r="A184" s="109">
        <f t="shared" si="3"/>
        <v>182</v>
      </c>
      <c r="B184" s="119"/>
      <c r="C184" s="129"/>
      <c r="D184" s="128"/>
      <c r="E184" s="128"/>
      <c r="F184" s="108"/>
      <c r="G184" s="108"/>
      <c r="H184" s="108"/>
      <c r="I184" s="108"/>
      <c r="J184" s="108"/>
    </row>
    <row r="185" spans="1:10" ht="17.25" thickTop="1" thickBot="1">
      <c r="A185" s="109">
        <f t="shared" si="3"/>
        <v>183</v>
      </c>
      <c r="B185" s="119"/>
      <c r="C185" s="129"/>
      <c r="D185" s="128"/>
      <c r="E185" s="128"/>
      <c r="F185" s="108"/>
      <c r="G185" s="108"/>
      <c r="H185" s="108"/>
      <c r="I185" s="108"/>
      <c r="J185" s="108"/>
    </row>
    <row r="186" spans="1:10" ht="17.25" thickTop="1" thickBot="1">
      <c r="A186" s="109">
        <f t="shared" si="3"/>
        <v>184</v>
      </c>
      <c r="B186" s="119"/>
      <c r="C186" s="129"/>
      <c r="D186" s="128"/>
      <c r="E186" s="128"/>
      <c r="F186" s="108"/>
      <c r="G186" s="108"/>
      <c r="H186" s="108"/>
      <c r="I186" s="108"/>
      <c r="J186" s="108"/>
    </row>
    <row r="187" spans="1:10" ht="17.25" thickTop="1" thickBot="1">
      <c r="A187" s="109">
        <f t="shared" si="3"/>
        <v>185</v>
      </c>
      <c r="B187" s="119"/>
      <c r="C187" s="129"/>
      <c r="D187" s="128"/>
      <c r="E187" s="128"/>
      <c r="F187" s="108"/>
      <c r="G187" s="108"/>
      <c r="H187" s="108"/>
      <c r="I187" s="108"/>
      <c r="J187" s="108"/>
    </row>
    <row r="188" spans="1:10" ht="17.25" thickTop="1" thickBot="1">
      <c r="A188" s="109">
        <f t="shared" si="3"/>
        <v>186</v>
      </c>
      <c r="B188" s="119"/>
      <c r="C188" s="129"/>
      <c r="D188" s="128"/>
      <c r="E188" s="128"/>
      <c r="F188" s="108"/>
      <c r="G188" s="108"/>
      <c r="H188" s="108"/>
      <c r="I188" s="108"/>
      <c r="J188" s="108"/>
    </row>
    <row r="189" spans="1:10" ht="17.25" thickTop="1" thickBot="1">
      <c r="A189" s="109">
        <f t="shared" si="3"/>
        <v>187</v>
      </c>
      <c r="B189" s="119"/>
      <c r="C189" s="129"/>
      <c r="D189" s="128"/>
      <c r="E189" s="128"/>
      <c r="F189" s="108"/>
      <c r="G189" s="108"/>
      <c r="H189" s="108"/>
      <c r="I189" s="108"/>
      <c r="J189" s="108"/>
    </row>
    <row r="190" spans="1:10" ht="17.25" thickTop="1" thickBot="1">
      <c r="A190" s="109">
        <f t="shared" si="3"/>
        <v>188</v>
      </c>
      <c r="B190" s="119"/>
      <c r="C190" s="129"/>
      <c r="D190" s="128"/>
      <c r="E190" s="128"/>
      <c r="F190" s="108"/>
      <c r="G190" s="108"/>
      <c r="H190" s="108"/>
      <c r="I190" s="108"/>
      <c r="J190" s="108"/>
    </row>
    <row r="191" spans="1:10" ht="17.25" thickTop="1" thickBot="1">
      <c r="A191" s="109">
        <f t="shared" si="3"/>
        <v>189</v>
      </c>
      <c r="B191" s="119"/>
      <c r="C191" s="129"/>
      <c r="D191" s="128"/>
      <c r="E191" s="128"/>
      <c r="F191" s="108"/>
      <c r="G191" s="108"/>
      <c r="H191" s="108"/>
      <c r="I191" s="108"/>
      <c r="J191" s="108"/>
    </row>
    <row r="192" spans="1:10" ht="17.25" thickTop="1" thickBot="1">
      <c r="A192" s="109">
        <f t="shared" si="3"/>
        <v>190</v>
      </c>
      <c r="B192" s="119"/>
      <c r="C192" s="129"/>
      <c r="D192" s="128"/>
      <c r="E192" s="128"/>
      <c r="F192" s="108"/>
      <c r="G192" s="108"/>
      <c r="H192" s="108"/>
      <c r="I192" s="108"/>
      <c r="J192" s="108"/>
    </row>
    <row r="193" spans="1:10" ht="17.25" thickTop="1" thickBot="1">
      <c r="A193" s="109">
        <f t="shared" si="3"/>
        <v>191</v>
      </c>
      <c r="B193" s="119"/>
      <c r="C193" s="129"/>
      <c r="D193" s="128"/>
      <c r="E193" s="128"/>
      <c r="F193" s="108"/>
      <c r="G193" s="108"/>
      <c r="H193" s="108"/>
      <c r="I193" s="108"/>
      <c r="J193" s="108"/>
    </row>
    <row r="194" spans="1:10" ht="17.25" thickTop="1" thickBot="1">
      <c r="A194" s="109">
        <f t="shared" si="3"/>
        <v>192</v>
      </c>
      <c r="B194" s="119"/>
      <c r="C194" s="129"/>
      <c r="D194" s="128"/>
      <c r="E194" s="128"/>
      <c r="F194" s="108"/>
      <c r="G194" s="108"/>
      <c r="H194" s="108"/>
      <c r="I194" s="108"/>
      <c r="J194" s="108"/>
    </row>
    <row r="195" spans="1:10" ht="17.25" thickTop="1" thickBot="1">
      <c r="A195" s="109">
        <f t="shared" si="3"/>
        <v>193</v>
      </c>
      <c r="B195" s="119"/>
      <c r="C195" s="129"/>
      <c r="D195" s="128"/>
      <c r="E195" s="128"/>
      <c r="F195" s="108"/>
      <c r="G195" s="108"/>
      <c r="H195" s="108"/>
      <c r="I195" s="108"/>
      <c r="J195" s="108"/>
    </row>
    <row r="196" spans="1:10" ht="17.25" thickTop="1" thickBot="1">
      <c r="A196" s="109">
        <f t="shared" si="3"/>
        <v>194</v>
      </c>
      <c r="B196" s="119"/>
      <c r="C196" s="129"/>
      <c r="D196" s="128"/>
      <c r="E196" s="128"/>
      <c r="F196" s="108"/>
      <c r="G196" s="108"/>
      <c r="H196" s="108"/>
      <c r="I196" s="108"/>
      <c r="J196" s="108"/>
    </row>
    <row r="197" spans="1:10" ht="17.25" thickTop="1" thickBot="1">
      <c r="A197" s="109">
        <f t="shared" si="3"/>
        <v>195</v>
      </c>
      <c r="B197" s="119"/>
      <c r="C197" s="129"/>
      <c r="D197" s="128"/>
      <c r="E197" s="128"/>
      <c r="F197" s="108"/>
      <c r="G197" s="108"/>
      <c r="H197" s="108"/>
      <c r="I197" s="108"/>
      <c r="J197" s="108"/>
    </row>
    <row r="198" spans="1:10" ht="17.25" thickTop="1" thickBot="1">
      <c r="A198" s="109">
        <f t="shared" si="3"/>
        <v>196</v>
      </c>
      <c r="B198" s="119"/>
      <c r="C198" s="129"/>
      <c r="D198" s="128"/>
      <c r="E198" s="128"/>
      <c r="F198" s="108"/>
      <c r="G198" s="108"/>
      <c r="H198" s="108"/>
      <c r="I198" s="108"/>
      <c r="J198" s="108"/>
    </row>
    <row r="199" spans="1:10" ht="17.25" thickTop="1" thickBot="1">
      <c r="A199" s="109">
        <f t="shared" si="3"/>
        <v>197</v>
      </c>
      <c r="B199" s="119"/>
      <c r="C199" s="129"/>
      <c r="D199" s="128"/>
      <c r="E199" s="128"/>
      <c r="F199" s="108"/>
      <c r="G199" s="108"/>
      <c r="H199" s="108"/>
      <c r="I199" s="108"/>
      <c r="J199" s="108"/>
    </row>
    <row r="200" spans="1:10" ht="17.25" thickTop="1" thickBot="1">
      <c r="A200" s="109">
        <f t="shared" si="3"/>
        <v>198</v>
      </c>
      <c r="B200" s="119"/>
      <c r="C200" s="129"/>
      <c r="D200" s="128"/>
      <c r="E200" s="128"/>
      <c r="F200" s="108"/>
      <c r="G200" s="108"/>
      <c r="H200" s="108"/>
      <c r="I200" s="108"/>
      <c r="J200" s="108"/>
    </row>
    <row r="201" spans="1:10" ht="17.25" thickTop="1" thickBot="1">
      <c r="A201" s="109">
        <f t="shared" si="3"/>
        <v>199</v>
      </c>
      <c r="B201" s="119"/>
      <c r="C201" s="129"/>
      <c r="D201" s="128"/>
      <c r="E201" s="128"/>
      <c r="F201" s="108"/>
      <c r="G201" s="108"/>
      <c r="H201" s="108"/>
      <c r="I201" s="108"/>
      <c r="J201" s="108"/>
    </row>
    <row r="202" spans="1:10" ht="17.25" thickTop="1" thickBot="1">
      <c r="A202" s="109">
        <f t="shared" si="3"/>
        <v>200</v>
      </c>
      <c r="B202" s="119"/>
      <c r="C202" s="129"/>
      <c r="D202" s="128"/>
      <c r="E202" s="128"/>
      <c r="F202" s="108"/>
      <c r="G202" s="108"/>
      <c r="H202" s="108"/>
      <c r="I202" s="108"/>
      <c r="J202" s="108"/>
    </row>
    <row r="203" spans="1:10" ht="17.25" thickTop="1" thickBot="1">
      <c r="A203" s="109">
        <f t="shared" si="3"/>
        <v>201</v>
      </c>
      <c r="B203" s="119"/>
      <c r="C203" s="129"/>
      <c r="D203" s="128"/>
      <c r="E203" s="128"/>
      <c r="F203" s="108"/>
      <c r="G203" s="108"/>
      <c r="H203" s="108"/>
      <c r="I203" s="108"/>
      <c r="J203" s="108"/>
    </row>
    <row r="204" spans="1:10" ht="17.25" thickTop="1" thickBot="1">
      <c r="A204" s="109">
        <f t="shared" si="3"/>
        <v>202</v>
      </c>
      <c r="B204" s="119"/>
      <c r="C204" s="129"/>
      <c r="D204" s="128"/>
      <c r="E204" s="128"/>
      <c r="F204" s="108"/>
      <c r="G204" s="108"/>
      <c r="H204" s="108"/>
      <c r="I204" s="108"/>
      <c r="J204" s="108"/>
    </row>
    <row r="205" spans="1:10" ht="17.25" thickTop="1" thickBot="1">
      <c r="A205" s="109">
        <f t="shared" si="3"/>
        <v>203</v>
      </c>
      <c r="B205" s="119"/>
      <c r="C205" s="129"/>
      <c r="D205" s="128"/>
      <c r="E205" s="128"/>
      <c r="F205" s="108"/>
      <c r="G205" s="108"/>
      <c r="H205" s="108"/>
      <c r="I205" s="108"/>
      <c r="J205" s="108"/>
    </row>
    <row r="206" spans="1:10" ht="17.25" thickTop="1" thickBot="1">
      <c r="A206" s="109">
        <f t="shared" si="3"/>
        <v>204</v>
      </c>
      <c r="B206" s="119"/>
      <c r="C206" s="129"/>
      <c r="D206" s="128"/>
      <c r="E206" s="128"/>
      <c r="F206" s="108"/>
      <c r="G206" s="108"/>
      <c r="H206" s="108"/>
      <c r="I206" s="108"/>
      <c r="J206" s="108"/>
    </row>
    <row r="207" spans="1:10" ht="17.25" thickTop="1" thickBot="1">
      <c r="A207" s="109">
        <f t="shared" si="3"/>
        <v>205</v>
      </c>
      <c r="B207" s="119"/>
      <c r="C207" s="129"/>
      <c r="D207" s="128"/>
      <c r="E207" s="128"/>
      <c r="F207" s="108"/>
      <c r="G207" s="108"/>
      <c r="H207" s="108"/>
      <c r="I207" s="108"/>
      <c r="J207" s="108"/>
    </row>
    <row r="208" spans="1:10" ht="17.25" thickTop="1" thickBot="1">
      <c r="A208" s="109">
        <f t="shared" si="3"/>
        <v>206</v>
      </c>
      <c r="B208" s="119"/>
      <c r="C208" s="129"/>
      <c r="D208" s="128"/>
      <c r="E208" s="128"/>
      <c r="F208" s="108"/>
      <c r="G208" s="108"/>
      <c r="H208" s="108"/>
      <c r="I208" s="108"/>
      <c r="J208" s="108"/>
    </row>
    <row r="209" spans="1:10" ht="17.25" thickTop="1" thickBot="1">
      <c r="A209" s="109">
        <f t="shared" si="3"/>
        <v>207</v>
      </c>
      <c r="B209" s="119"/>
      <c r="C209" s="129"/>
      <c r="D209" s="128"/>
      <c r="E209" s="128"/>
      <c r="F209" s="108"/>
      <c r="G209" s="108"/>
      <c r="H209" s="108"/>
      <c r="I209" s="108"/>
      <c r="J209" s="108"/>
    </row>
    <row r="210" spans="1:10" ht="17.25" thickTop="1" thickBot="1">
      <c r="A210" s="109">
        <f t="shared" si="3"/>
        <v>208</v>
      </c>
      <c r="B210" s="119"/>
      <c r="C210" s="129"/>
      <c r="D210" s="128"/>
      <c r="E210" s="128"/>
      <c r="F210" s="108"/>
      <c r="G210" s="108"/>
      <c r="H210" s="108"/>
      <c r="I210" s="108"/>
      <c r="J210" s="108"/>
    </row>
    <row r="211" spans="1:10" ht="17.25" thickTop="1" thickBot="1">
      <c r="A211" s="109">
        <f t="shared" si="3"/>
        <v>209</v>
      </c>
      <c r="B211" s="119"/>
      <c r="C211" s="129"/>
      <c r="D211" s="128"/>
      <c r="E211" s="128"/>
      <c r="F211" s="108"/>
      <c r="G211" s="108"/>
      <c r="H211" s="108"/>
      <c r="I211" s="108"/>
      <c r="J211" s="108"/>
    </row>
    <row r="212" spans="1:10" ht="17.25" thickTop="1" thickBot="1">
      <c r="A212" s="109">
        <f t="shared" si="3"/>
        <v>210</v>
      </c>
      <c r="B212" s="119"/>
      <c r="C212" s="129"/>
      <c r="D212" s="128"/>
      <c r="E212" s="128"/>
      <c r="F212" s="108"/>
      <c r="G212" s="108"/>
      <c r="H212" s="108"/>
      <c r="I212" s="108"/>
      <c r="J212" s="108"/>
    </row>
    <row r="213" spans="1:10" ht="17.25" thickTop="1" thickBot="1">
      <c r="A213" s="109">
        <f t="shared" si="3"/>
        <v>211</v>
      </c>
      <c r="B213" s="119"/>
      <c r="C213" s="129"/>
      <c r="D213" s="128"/>
      <c r="E213" s="128"/>
      <c r="F213" s="108"/>
      <c r="G213" s="108"/>
      <c r="H213" s="108"/>
      <c r="I213" s="108"/>
      <c r="J213" s="108"/>
    </row>
    <row r="214" spans="1:10" ht="17.25" thickTop="1" thickBot="1">
      <c r="A214" s="109">
        <f t="shared" si="3"/>
        <v>212</v>
      </c>
      <c r="B214" s="119"/>
      <c r="C214" s="129"/>
      <c r="D214" s="128"/>
      <c r="E214" s="128"/>
      <c r="F214" s="108"/>
      <c r="G214" s="108"/>
      <c r="H214" s="108"/>
      <c r="I214" s="108"/>
      <c r="J214" s="108"/>
    </row>
    <row r="215" spans="1:10" ht="17.25" thickTop="1" thickBot="1">
      <c r="A215" s="109">
        <f t="shared" si="3"/>
        <v>213</v>
      </c>
      <c r="B215" s="119"/>
      <c r="C215" s="129"/>
      <c r="D215" s="128"/>
      <c r="E215" s="128"/>
      <c r="F215" s="108"/>
      <c r="G215" s="108"/>
      <c r="H215" s="108"/>
      <c r="I215" s="108"/>
      <c r="J215" s="108"/>
    </row>
    <row r="216" spans="1:10" ht="17.25" thickTop="1" thickBot="1">
      <c r="A216" s="109">
        <f t="shared" si="3"/>
        <v>214</v>
      </c>
      <c r="B216" s="119"/>
      <c r="C216" s="129"/>
      <c r="D216" s="128"/>
      <c r="E216" s="128"/>
      <c r="F216" s="108"/>
      <c r="G216" s="108"/>
      <c r="H216" s="108"/>
      <c r="I216" s="108"/>
      <c r="J216" s="108"/>
    </row>
    <row r="217" spans="1:10" ht="17.25" thickTop="1" thickBot="1">
      <c r="A217" s="109">
        <f t="shared" si="3"/>
        <v>215</v>
      </c>
      <c r="B217" s="119"/>
      <c r="C217" s="129"/>
      <c r="D217" s="128"/>
      <c r="E217" s="128"/>
      <c r="F217" s="108"/>
      <c r="G217" s="108"/>
      <c r="H217" s="108"/>
      <c r="I217" s="108"/>
      <c r="J217" s="108"/>
    </row>
    <row r="218" spans="1:10" ht="17.25" thickTop="1" thickBot="1">
      <c r="A218" s="109">
        <f t="shared" si="3"/>
        <v>216</v>
      </c>
      <c r="B218" s="119"/>
      <c r="C218" s="129"/>
      <c r="D218" s="128"/>
      <c r="E218" s="128"/>
      <c r="F218" s="108"/>
      <c r="G218" s="108"/>
      <c r="H218" s="108"/>
      <c r="I218" s="108"/>
      <c r="J218" s="108"/>
    </row>
    <row r="219" spans="1:10" ht="17.25" thickTop="1" thickBot="1">
      <c r="A219" s="109">
        <f t="shared" si="3"/>
        <v>217</v>
      </c>
      <c r="B219" s="119"/>
      <c r="C219" s="129"/>
      <c r="D219" s="128"/>
      <c r="E219" s="128"/>
      <c r="F219" s="108"/>
      <c r="G219" s="108"/>
      <c r="H219" s="108"/>
      <c r="I219" s="108"/>
      <c r="J219" s="108"/>
    </row>
    <row r="220" spans="1:10" ht="17.25" thickTop="1" thickBot="1">
      <c r="A220" s="109">
        <f t="shared" si="3"/>
        <v>218</v>
      </c>
      <c r="B220" s="119"/>
      <c r="C220" s="129"/>
      <c r="D220" s="128"/>
      <c r="E220" s="128"/>
      <c r="F220" s="108"/>
      <c r="G220" s="108"/>
      <c r="H220" s="108"/>
      <c r="I220" s="108"/>
      <c r="J220" s="108"/>
    </row>
    <row r="221" spans="1:10" ht="17.25" thickTop="1" thickBot="1">
      <c r="A221" s="109">
        <f t="shared" si="3"/>
        <v>219</v>
      </c>
      <c r="B221" s="119"/>
      <c r="C221" s="129"/>
      <c r="D221" s="128"/>
      <c r="E221" s="128"/>
      <c r="F221" s="108"/>
      <c r="G221" s="108"/>
      <c r="H221" s="108"/>
      <c r="I221" s="108"/>
      <c r="J221" s="108"/>
    </row>
    <row r="222" spans="1:10" ht="17.25" thickTop="1" thickBot="1">
      <c r="A222" s="109">
        <f t="shared" si="3"/>
        <v>220</v>
      </c>
      <c r="B222" s="119"/>
      <c r="C222" s="129"/>
      <c r="D222" s="128"/>
      <c r="E222" s="128"/>
      <c r="F222" s="108"/>
      <c r="G222" s="108"/>
      <c r="H222" s="108"/>
      <c r="I222" s="108"/>
      <c r="J222" s="108"/>
    </row>
    <row r="223" spans="1:10" ht="17.25" thickTop="1" thickBot="1">
      <c r="A223" s="109">
        <f t="shared" si="3"/>
        <v>221</v>
      </c>
      <c r="B223" s="119"/>
      <c r="C223" s="129"/>
      <c r="D223" s="128"/>
      <c r="E223" s="128"/>
      <c r="F223" s="108"/>
      <c r="G223" s="108"/>
      <c r="H223" s="108"/>
      <c r="I223" s="108"/>
      <c r="J223" s="108"/>
    </row>
    <row r="224" spans="1:10" ht="17.25" thickTop="1" thickBot="1">
      <c r="A224" s="109">
        <f t="shared" si="3"/>
        <v>222</v>
      </c>
      <c r="B224" s="119"/>
      <c r="C224" s="129"/>
      <c r="D224" s="128"/>
      <c r="E224" s="128"/>
      <c r="F224" s="108"/>
      <c r="G224" s="108"/>
      <c r="H224" s="108"/>
      <c r="I224" s="108"/>
      <c r="J224" s="108"/>
    </row>
    <row r="225" spans="1:10" ht="17.25" thickTop="1" thickBot="1">
      <c r="A225" s="109">
        <f t="shared" si="3"/>
        <v>223</v>
      </c>
      <c r="B225" s="119"/>
      <c r="C225" s="129"/>
      <c r="D225" s="128"/>
      <c r="E225" s="128"/>
      <c r="F225" s="108"/>
      <c r="G225" s="108"/>
      <c r="H225" s="108"/>
      <c r="I225" s="108"/>
      <c r="J225" s="108"/>
    </row>
    <row r="226" spans="1:10" ht="17.25" thickTop="1" thickBot="1">
      <c r="A226" s="109">
        <f t="shared" si="3"/>
        <v>224</v>
      </c>
      <c r="B226" s="119"/>
      <c r="C226" s="129"/>
      <c r="D226" s="128"/>
      <c r="E226" s="128"/>
      <c r="F226" s="108"/>
      <c r="G226" s="108"/>
      <c r="H226" s="108"/>
      <c r="I226" s="108"/>
      <c r="J226" s="108"/>
    </row>
    <row r="227" spans="1:10" ht="17.25" thickTop="1" thickBot="1">
      <c r="A227" s="109">
        <f t="shared" si="3"/>
        <v>225</v>
      </c>
      <c r="B227" s="119"/>
      <c r="C227" s="129"/>
      <c r="D227" s="128"/>
      <c r="E227" s="128"/>
      <c r="F227" s="108"/>
      <c r="G227" s="108"/>
      <c r="H227" s="108"/>
      <c r="I227" s="108"/>
      <c r="J227" s="108"/>
    </row>
    <row r="228" spans="1:10" ht="17.25" thickTop="1" thickBot="1">
      <c r="A228" s="109">
        <f t="shared" si="3"/>
        <v>226</v>
      </c>
      <c r="B228" s="119"/>
      <c r="C228" s="129"/>
      <c r="D228" s="128"/>
      <c r="E228" s="128"/>
      <c r="F228" s="108"/>
      <c r="G228" s="108"/>
      <c r="H228" s="108"/>
      <c r="I228" s="108"/>
      <c r="J228" s="108"/>
    </row>
    <row r="229" spans="1:10" ht="17.25" thickTop="1" thickBot="1">
      <c r="A229" s="109">
        <f t="shared" ref="A229:A292" si="4">SUM(A228+1)</f>
        <v>227</v>
      </c>
      <c r="B229" s="119"/>
      <c r="C229" s="129"/>
      <c r="D229" s="128"/>
      <c r="E229" s="128"/>
      <c r="F229" s="108"/>
      <c r="G229" s="108"/>
      <c r="H229" s="108"/>
      <c r="I229" s="108"/>
      <c r="J229" s="108"/>
    </row>
    <row r="230" spans="1:10" ht="17.25" thickTop="1" thickBot="1">
      <c r="A230" s="109">
        <f t="shared" si="4"/>
        <v>228</v>
      </c>
      <c r="B230" s="119"/>
      <c r="C230" s="129"/>
      <c r="D230" s="128"/>
      <c r="E230" s="128"/>
      <c r="F230" s="108"/>
      <c r="G230" s="108"/>
      <c r="H230" s="108"/>
      <c r="I230" s="108"/>
      <c r="J230" s="108"/>
    </row>
    <row r="231" spans="1:10" ht="17.25" thickTop="1" thickBot="1">
      <c r="A231" s="109">
        <f t="shared" si="4"/>
        <v>229</v>
      </c>
      <c r="B231" s="119"/>
      <c r="C231" s="129"/>
      <c r="D231" s="128"/>
      <c r="E231" s="128"/>
      <c r="F231" s="108"/>
      <c r="G231" s="108"/>
      <c r="H231" s="108"/>
      <c r="I231" s="108"/>
      <c r="J231" s="108"/>
    </row>
    <row r="232" spans="1:10" ht="17.25" thickTop="1" thickBot="1">
      <c r="A232" s="109">
        <f t="shared" si="4"/>
        <v>230</v>
      </c>
      <c r="B232" s="119"/>
      <c r="C232" s="129"/>
      <c r="D232" s="128"/>
      <c r="E232" s="128"/>
      <c r="F232" s="108"/>
      <c r="G232" s="108"/>
      <c r="H232" s="108"/>
      <c r="I232" s="108"/>
      <c r="J232" s="108"/>
    </row>
    <row r="233" spans="1:10" ht="17.25" thickTop="1" thickBot="1">
      <c r="A233" s="109">
        <f t="shared" si="4"/>
        <v>231</v>
      </c>
      <c r="B233" s="119"/>
      <c r="C233" s="129"/>
      <c r="D233" s="128"/>
      <c r="E233" s="128"/>
      <c r="F233" s="108"/>
      <c r="G233" s="108"/>
      <c r="H233" s="108"/>
      <c r="I233" s="108"/>
      <c r="J233" s="108"/>
    </row>
    <row r="234" spans="1:10" ht="17.25" thickTop="1" thickBot="1">
      <c r="A234" s="109">
        <f t="shared" si="4"/>
        <v>232</v>
      </c>
      <c r="B234" s="119"/>
      <c r="C234" s="129"/>
      <c r="D234" s="128"/>
      <c r="E234" s="128"/>
      <c r="F234" s="108"/>
      <c r="G234" s="108"/>
      <c r="H234" s="108"/>
      <c r="I234" s="108"/>
      <c r="J234" s="108"/>
    </row>
    <row r="235" spans="1:10" ht="17.25" thickTop="1" thickBot="1">
      <c r="A235" s="109">
        <f t="shared" si="4"/>
        <v>233</v>
      </c>
      <c r="B235" s="119"/>
      <c r="C235" s="129"/>
      <c r="D235" s="128"/>
      <c r="E235" s="128"/>
      <c r="F235" s="108"/>
      <c r="G235" s="108"/>
      <c r="H235" s="108"/>
      <c r="I235" s="108"/>
      <c r="J235" s="108"/>
    </row>
    <row r="236" spans="1:10" ht="17.25" thickTop="1" thickBot="1">
      <c r="A236" s="109">
        <f t="shared" si="4"/>
        <v>234</v>
      </c>
      <c r="B236" s="119"/>
      <c r="C236" s="129"/>
      <c r="D236" s="128"/>
      <c r="E236" s="128"/>
      <c r="F236" s="108"/>
      <c r="G236" s="108"/>
      <c r="H236" s="108"/>
      <c r="I236" s="108"/>
      <c r="J236" s="108"/>
    </row>
    <row r="237" spans="1:10" ht="17.25" thickTop="1" thickBot="1">
      <c r="A237" s="109">
        <f t="shared" si="4"/>
        <v>235</v>
      </c>
      <c r="B237" s="119"/>
      <c r="C237" s="129"/>
      <c r="D237" s="128"/>
      <c r="E237" s="128"/>
      <c r="F237" s="108"/>
      <c r="G237" s="108"/>
      <c r="H237" s="108"/>
      <c r="I237" s="108"/>
      <c r="J237" s="108"/>
    </row>
    <row r="238" spans="1:10" ht="17.25" thickTop="1" thickBot="1">
      <c r="A238" s="109">
        <f t="shared" si="4"/>
        <v>236</v>
      </c>
      <c r="B238" s="119"/>
      <c r="C238" s="129"/>
      <c r="D238" s="128"/>
      <c r="E238" s="128"/>
      <c r="F238" s="108"/>
      <c r="G238" s="108"/>
      <c r="H238" s="108"/>
      <c r="I238" s="108"/>
      <c r="J238" s="108"/>
    </row>
    <row r="239" spans="1:10" ht="17.25" thickTop="1" thickBot="1">
      <c r="A239" s="109">
        <f t="shared" si="4"/>
        <v>237</v>
      </c>
      <c r="B239" s="119"/>
      <c r="C239" s="129"/>
      <c r="D239" s="128"/>
      <c r="E239" s="128"/>
      <c r="F239" s="108"/>
      <c r="G239" s="108"/>
      <c r="H239" s="108"/>
      <c r="I239" s="108"/>
      <c r="J239" s="108"/>
    </row>
    <row r="240" spans="1:10" ht="17.25" thickTop="1" thickBot="1">
      <c r="A240" s="109">
        <f t="shared" si="4"/>
        <v>238</v>
      </c>
      <c r="B240" s="119"/>
      <c r="C240" s="129"/>
      <c r="D240" s="128"/>
      <c r="E240" s="128"/>
      <c r="F240" s="108"/>
      <c r="G240" s="108"/>
      <c r="H240" s="108"/>
      <c r="I240" s="108"/>
      <c r="J240" s="108"/>
    </row>
    <row r="241" spans="1:10" ht="17.25" thickTop="1" thickBot="1">
      <c r="A241" s="109">
        <f t="shared" si="4"/>
        <v>239</v>
      </c>
      <c r="B241" s="119"/>
      <c r="C241" s="129"/>
      <c r="D241" s="128"/>
      <c r="E241" s="128"/>
      <c r="F241" s="108"/>
      <c r="G241" s="108"/>
      <c r="H241" s="108"/>
      <c r="I241" s="108"/>
      <c r="J241" s="108"/>
    </row>
    <row r="242" spans="1:10" ht="17.25" thickTop="1" thickBot="1">
      <c r="A242" s="109">
        <f t="shared" si="4"/>
        <v>240</v>
      </c>
      <c r="B242" s="119"/>
      <c r="C242" s="129"/>
      <c r="D242" s="128"/>
      <c r="E242" s="128"/>
      <c r="F242" s="108"/>
      <c r="G242" s="108"/>
      <c r="H242" s="108"/>
      <c r="I242" s="108"/>
      <c r="J242" s="108"/>
    </row>
    <row r="243" spans="1:10" ht="17.25" thickTop="1" thickBot="1">
      <c r="A243" s="109">
        <f t="shared" si="4"/>
        <v>241</v>
      </c>
      <c r="B243" s="119"/>
      <c r="C243" s="129"/>
      <c r="D243" s="128"/>
      <c r="E243" s="128"/>
      <c r="F243" s="108"/>
      <c r="G243" s="108"/>
      <c r="H243" s="108"/>
      <c r="I243" s="108"/>
      <c r="J243" s="108"/>
    </row>
    <row r="244" spans="1:10" ht="17.25" thickTop="1" thickBot="1">
      <c r="A244" s="109">
        <f t="shared" si="4"/>
        <v>242</v>
      </c>
      <c r="B244" s="119"/>
      <c r="C244" s="129"/>
      <c r="D244" s="128"/>
      <c r="E244" s="128"/>
      <c r="F244" s="108"/>
      <c r="G244" s="108"/>
      <c r="H244" s="108"/>
      <c r="I244" s="108"/>
      <c r="J244" s="108"/>
    </row>
    <row r="245" spans="1:10" ht="17.25" thickTop="1" thickBot="1">
      <c r="A245" s="109">
        <f t="shared" si="4"/>
        <v>243</v>
      </c>
      <c r="B245" s="119"/>
      <c r="C245" s="129"/>
      <c r="D245" s="128"/>
      <c r="E245" s="128"/>
      <c r="F245" s="108"/>
      <c r="G245" s="108"/>
      <c r="H245" s="108"/>
      <c r="I245" s="108"/>
      <c r="J245" s="108"/>
    </row>
    <row r="246" spans="1:10" ht="17.25" thickTop="1" thickBot="1">
      <c r="A246" s="109">
        <f t="shared" si="4"/>
        <v>244</v>
      </c>
      <c r="B246" s="119"/>
      <c r="C246" s="129"/>
      <c r="D246" s="128"/>
      <c r="E246" s="128"/>
      <c r="F246" s="108"/>
      <c r="G246" s="108"/>
      <c r="H246" s="108"/>
      <c r="I246" s="108"/>
      <c r="J246" s="108"/>
    </row>
    <row r="247" spans="1:10" ht="17.25" thickTop="1" thickBot="1">
      <c r="A247" s="109">
        <f t="shared" si="4"/>
        <v>245</v>
      </c>
      <c r="B247" s="119"/>
      <c r="C247" s="129"/>
      <c r="D247" s="128"/>
      <c r="E247" s="128"/>
      <c r="F247" s="108"/>
      <c r="G247" s="108"/>
      <c r="H247" s="108"/>
      <c r="I247" s="108"/>
      <c r="J247" s="108"/>
    </row>
    <row r="248" spans="1:10" ht="17.25" thickTop="1" thickBot="1">
      <c r="A248" s="109">
        <f t="shared" si="4"/>
        <v>246</v>
      </c>
      <c r="B248" s="119"/>
      <c r="C248" s="129"/>
      <c r="D248" s="128"/>
      <c r="E248" s="128"/>
      <c r="F248" s="108"/>
      <c r="G248" s="108"/>
      <c r="H248" s="108"/>
      <c r="I248" s="108"/>
      <c r="J248" s="108"/>
    </row>
    <row r="249" spans="1:10" ht="17.25" thickTop="1" thickBot="1">
      <c r="A249" s="109">
        <f t="shared" si="4"/>
        <v>247</v>
      </c>
      <c r="B249" s="119"/>
      <c r="C249" s="129"/>
      <c r="D249" s="128"/>
      <c r="E249" s="128"/>
      <c r="F249" s="108"/>
      <c r="G249" s="108"/>
      <c r="H249" s="108"/>
      <c r="I249" s="108"/>
      <c r="J249" s="108"/>
    </row>
    <row r="250" spans="1:10" ht="17.25" thickTop="1" thickBot="1">
      <c r="A250" s="109">
        <f t="shared" si="4"/>
        <v>248</v>
      </c>
      <c r="B250" s="119"/>
      <c r="C250" s="129"/>
      <c r="D250" s="128"/>
      <c r="E250" s="128"/>
      <c r="F250" s="108"/>
      <c r="G250" s="108"/>
      <c r="H250" s="108"/>
      <c r="I250" s="108"/>
      <c r="J250" s="108"/>
    </row>
    <row r="251" spans="1:10" ht="17.25" thickTop="1" thickBot="1">
      <c r="A251" s="109">
        <f t="shared" si="4"/>
        <v>249</v>
      </c>
      <c r="B251" s="119"/>
      <c r="C251" s="129"/>
      <c r="D251" s="128"/>
      <c r="E251" s="128"/>
      <c r="F251" s="108"/>
      <c r="G251" s="108"/>
      <c r="H251" s="108"/>
      <c r="I251" s="108"/>
      <c r="J251" s="108"/>
    </row>
    <row r="252" spans="1:10" ht="17.25" thickTop="1" thickBot="1">
      <c r="A252" s="109">
        <f t="shared" si="4"/>
        <v>250</v>
      </c>
      <c r="B252" s="119"/>
      <c r="C252" s="129"/>
      <c r="D252" s="128"/>
      <c r="E252" s="128"/>
      <c r="F252" s="108"/>
      <c r="G252" s="108"/>
      <c r="H252" s="108"/>
      <c r="I252" s="108"/>
      <c r="J252" s="108"/>
    </row>
    <row r="253" spans="1:10" ht="17.25" thickTop="1" thickBot="1">
      <c r="A253" s="109">
        <f t="shared" si="4"/>
        <v>251</v>
      </c>
      <c r="B253" s="119"/>
      <c r="C253" s="129"/>
      <c r="D253" s="128"/>
      <c r="E253" s="128"/>
      <c r="F253" s="108"/>
      <c r="G253" s="108"/>
      <c r="H253" s="108"/>
      <c r="I253" s="108"/>
      <c r="J253" s="108"/>
    </row>
    <row r="254" spans="1:10" ht="17.25" thickTop="1" thickBot="1">
      <c r="A254" s="109">
        <f t="shared" si="4"/>
        <v>252</v>
      </c>
      <c r="B254" s="119"/>
      <c r="C254" s="129"/>
      <c r="D254" s="128"/>
      <c r="E254" s="128"/>
      <c r="F254" s="108"/>
      <c r="G254" s="108"/>
      <c r="H254" s="108"/>
      <c r="I254" s="108"/>
      <c r="J254" s="108"/>
    </row>
    <row r="255" spans="1:10" ht="17.25" thickTop="1" thickBot="1">
      <c r="A255" s="109">
        <f t="shared" si="4"/>
        <v>253</v>
      </c>
      <c r="B255" s="119"/>
      <c r="C255" s="129"/>
      <c r="D255" s="128"/>
      <c r="E255" s="128"/>
      <c r="F255" s="108"/>
      <c r="G255" s="108"/>
      <c r="H255" s="108"/>
      <c r="I255" s="108"/>
      <c r="J255" s="108"/>
    </row>
    <row r="256" spans="1:10" ht="17.25" thickTop="1" thickBot="1">
      <c r="A256" s="109">
        <f t="shared" si="4"/>
        <v>254</v>
      </c>
      <c r="B256" s="119"/>
      <c r="C256" s="129"/>
      <c r="D256" s="128"/>
      <c r="E256" s="128"/>
      <c r="F256" s="108"/>
      <c r="G256" s="108"/>
      <c r="H256" s="108"/>
      <c r="I256" s="108"/>
      <c r="J256" s="108"/>
    </row>
    <row r="257" spans="1:10" ht="17.25" thickTop="1" thickBot="1">
      <c r="A257" s="109">
        <f t="shared" si="4"/>
        <v>255</v>
      </c>
      <c r="B257" s="119"/>
      <c r="C257" s="129"/>
      <c r="D257" s="128"/>
      <c r="E257" s="128"/>
      <c r="F257" s="108"/>
      <c r="G257" s="108"/>
      <c r="H257" s="108"/>
      <c r="I257" s="108"/>
      <c r="J257" s="108"/>
    </row>
    <row r="258" spans="1:10" ht="17.25" thickTop="1" thickBot="1">
      <c r="A258" s="109">
        <f t="shared" si="4"/>
        <v>256</v>
      </c>
      <c r="B258" s="119"/>
      <c r="C258" s="129"/>
      <c r="D258" s="128"/>
      <c r="E258" s="128"/>
      <c r="F258" s="108"/>
      <c r="G258" s="108"/>
      <c r="H258" s="108"/>
      <c r="I258" s="108"/>
      <c r="J258" s="108"/>
    </row>
    <row r="259" spans="1:10" ht="17.25" thickTop="1" thickBot="1">
      <c r="A259" s="109">
        <f t="shared" si="4"/>
        <v>257</v>
      </c>
      <c r="B259" s="119"/>
      <c r="C259" s="129"/>
      <c r="D259" s="128"/>
      <c r="E259" s="128"/>
      <c r="F259" s="108"/>
      <c r="G259" s="108"/>
      <c r="H259" s="108"/>
      <c r="I259" s="108"/>
      <c r="J259" s="108"/>
    </row>
    <row r="260" spans="1:10" ht="17.25" thickTop="1" thickBot="1">
      <c r="A260" s="109">
        <f t="shared" si="4"/>
        <v>258</v>
      </c>
      <c r="B260" s="119"/>
      <c r="C260" s="129"/>
      <c r="D260" s="128"/>
      <c r="E260" s="128"/>
      <c r="F260" s="108"/>
      <c r="G260" s="108"/>
      <c r="H260" s="108"/>
      <c r="I260" s="108"/>
      <c r="J260" s="108"/>
    </row>
    <row r="261" spans="1:10" ht="17.25" thickTop="1" thickBot="1">
      <c r="A261" s="109">
        <f t="shared" si="4"/>
        <v>259</v>
      </c>
      <c r="B261" s="119"/>
      <c r="C261" s="129"/>
      <c r="D261" s="128"/>
      <c r="E261" s="128"/>
      <c r="F261" s="108"/>
      <c r="G261" s="108"/>
      <c r="H261" s="108"/>
      <c r="I261" s="108"/>
      <c r="J261" s="108"/>
    </row>
    <row r="262" spans="1:10" ht="17.25" thickTop="1" thickBot="1">
      <c r="A262" s="109">
        <f t="shared" si="4"/>
        <v>260</v>
      </c>
      <c r="B262" s="119"/>
      <c r="C262" s="129"/>
      <c r="D262" s="128"/>
      <c r="E262" s="128"/>
      <c r="F262" s="108"/>
      <c r="G262" s="108"/>
      <c r="H262" s="108"/>
      <c r="I262" s="108"/>
      <c r="J262" s="108"/>
    </row>
    <row r="263" spans="1:10" ht="17.25" thickTop="1" thickBot="1">
      <c r="A263" s="109">
        <f t="shared" si="4"/>
        <v>261</v>
      </c>
      <c r="B263" s="119"/>
      <c r="C263" s="129"/>
      <c r="D263" s="128"/>
      <c r="E263" s="128"/>
      <c r="F263" s="108"/>
      <c r="G263" s="108"/>
      <c r="H263" s="108"/>
      <c r="I263" s="108"/>
      <c r="J263" s="108"/>
    </row>
    <row r="264" spans="1:10" ht="17.25" thickTop="1" thickBot="1">
      <c r="A264" s="109">
        <f t="shared" si="4"/>
        <v>262</v>
      </c>
      <c r="B264" s="119"/>
      <c r="C264" s="129"/>
      <c r="D264" s="128"/>
      <c r="E264" s="128"/>
      <c r="F264" s="108"/>
      <c r="G264" s="108"/>
      <c r="H264" s="108"/>
      <c r="I264" s="108"/>
      <c r="J264" s="108"/>
    </row>
    <row r="265" spans="1:10" ht="17.25" thickTop="1" thickBot="1">
      <c r="A265" s="109">
        <f t="shared" si="4"/>
        <v>263</v>
      </c>
      <c r="B265" s="119"/>
      <c r="C265" s="129"/>
      <c r="D265" s="128"/>
      <c r="E265" s="128"/>
      <c r="F265" s="108"/>
      <c r="G265" s="108"/>
      <c r="H265" s="108"/>
      <c r="I265" s="108"/>
      <c r="J265" s="108"/>
    </row>
    <row r="266" spans="1:10" ht="17.25" thickTop="1" thickBot="1">
      <c r="A266" s="109">
        <f t="shared" si="4"/>
        <v>264</v>
      </c>
      <c r="B266" s="119"/>
      <c r="C266" s="129"/>
      <c r="D266" s="128"/>
      <c r="E266" s="128"/>
      <c r="F266" s="108"/>
      <c r="G266" s="108"/>
      <c r="H266" s="108"/>
      <c r="I266" s="108"/>
      <c r="J266" s="108"/>
    </row>
    <row r="267" spans="1:10" ht="17.25" thickTop="1" thickBot="1">
      <c r="A267" s="109">
        <f t="shared" si="4"/>
        <v>265</v>
      </c>
      <c r="B267" s="119"/>
      <c r="C267" s="129"/>
      <c r="D267" s="128"/>
      <c r="E267" s="128"/>
      <c r="F267" s="108"/>
      <c r="G267" s="108"/>
      <c r="H267" s="108"/>
      <c r="I267" s="108"/>
      <c r="J267" s="108"/>
    </row>
    <row r="268" spans="1:10" ht="17.25" thickTop="1" thickBot="1">
      <c r="A268" s="109">
        <f t="shared" si="4"/>
        <v>266</v>
      </c>
      <c r="B268" s="119"/>
      <c r="C268" s="129"/>
      <c r="D268" s="128"/>
      <c r="E268" s="128"/>
      <c r="F268" s="108"/>
      <c r="G268" s="108"/>
      <c r="H268" s="108"/>
      <c r="I268" s="108"/>
      <c r="J268" s="108"/>
    </row>
    <row r="269" spans="1:10" ht="17.25" thickTop="1" thickBot="1">
      <c r="A269" s="109">
        <f t="shared" si="4"/>
        <v>267</v>
      </c>
      <c r="B269" s="119"/>
      <c r="C269" s="129"/>
      <c r="D269" s="128"/>
      <c r="E269" s="128"/>
      <c r="F269" s="108"/>
      <c r="G269" s="108"/>
      <c r="H269" s="108"/>
      <c r="I269" s="108"/>
      <c r="J269" s="108"/>
    </row>
    <row r="270" spans="1:10" ht="17.25" thickTop="1" thickBot="1">
      <c r="A270" s="109">
        <f t="shared" si="4"/>
        <v>268</v>
      </c>
      <c r="B270" s="119"/>
      <c r="C270" s="129"/>
      <c r="D270" s="128"/>
      <c r="E270" s="128"/>
      <c r="F270" s="108"/>
      <c r="G270" s="108"/>
      <c r="H270" s="108"/>
      <c r="I270" s="108"/>
      <c r="J270" s="108"/>
    </row>
    <row r="271" spans="1:10" ht="17.25" thickTop="1" thickBot="1">
      <c r="A271" s="109">
        <f t="shared" si="4"/>
        <v>269</v>
      </c>
      <c r="B271" s="119"/>
      <c r="C271" s="129"/>
      <c r="D271" s="128"/>
      <c r="E271" s="128"/>
      <c r="F271" s="108"/>
      <c r="G271" s="108"/>
      <c r="H271" s="108"/>
      <c r="I271" s="108"/>
      <c r="J271" s="108"/>
    </row>
    <row r="272" spans="1:10" ht="17.25" thickTop="1" thickBot="1">
      <c r="A272" s="109">
        <f t="shared" si="4"/>
        <v>270</v>
      </c>
      <c r="B272" s="119"/>
      <c r="C272" s="129"/>
      <c r="D272" s="128"/>
      <c r="E272" s="128"/>
      <c r="F272" s="108"/>
      <c r="G272" s="108"/>
      <c r="H272" s="108"/>
      <c r="I272" s="108"/>
      <c r="J272" s="108"/>
    </row>
    <row r="273" spans="1:10" ht="17.25" thickTop="1" thickBot="1">
      <c r="A273" s="109">
        <f t="shared" si="4"/>
        <v>271</v>
      </c>
      <c r="B273" s="119"/>
      <c r="C273" s="129"/>
      <c r="D273" s="128"/>
      <c r="E273" s="128"/>
      <c r="F273" s="108"/>
      <c r="G273" s="108"/>
      <c r="H273" s="108"/>
      <c r="I273" s="108"/>
      <c r="J273" s="108"/>
    </row>
    <row r="274" spans="1:10" ht="17.25" thickTop="1" thickBot="1">
      <c r="A274" s="109">
        <f t="shared" si="4"/>
        <v>272</v>
      </c>
      <c r="B274" s="119"/>
      <c r="C274" s="129"/>
      <c r="D274" s="128"/>
      <c r="E274" s="128"/>
      <c r="F274" s="108"/>
      <c r="G274" s="108"/>
      <c r="H274" s="108"/>
      <c r="I274" s="108"/>
      <c r="J274" s="108"/>
    </row>
    <row r="275" spans="1:10" ht="17.25" thickTop="1" thickBot="1">
      <c r="A275" s="109">
        <f t="shared" si="4"/>
        <v>273</v>
      </c>
      <c r="B275" s="119"/>
      <c r="C275" s="129"/>
      <c r="D275" s="128"/>
      <c r="E275" s="128"/>
      <c r="F275" s="108"/>
      <c r="G275" s="108"/>
      <c r="H275" s="108"/>
      <c r="I275" s="108"/>
      <c r="J275" s="108"/>
    </row>
    <row r="276" spans="1:10" ht="17.25" thickTop="1" thickBot="1">
      <c r="A276" s="109">
        <f t="shared" si="4"/>
        <v>274</v>
      </c>
      <c r="B276" s="119"/>
      <c r="C276" s="129"/>
      <c r="D276" s="128"/>
      <c r="E276" s="128"/>
      <c r="F276" s="108"/>
      <c r="G276" s="108"/>
      <c r="H276" s="108"/>
      <c r="I276" s="108"/>
      <c r="J276" s="108"/>
    </row>
    <row r="277" spans="1:10" ht="17.25" thickTop="1" thickBot="1">
      <c r="A277" s="109">
        <f t="shared" si="4"/>
        <v>275</v>
      </c>
      <c r="B277" s="119"/>
      <c r="C277" s="129"/>
      <c r="D277" s="128"/>
      <c r="E277" s="128"/>
      <c r="F277" s="108"/>
      <c r="G277" s="108"/>
      <c r="H277" s="108"/>
      <c r="I277" s="108"/>
      <c r="J277" s="108"/>
    </row>
    <row r="278" spans="1:10" ht="17.25" thickTop="1" thickBot="1">
      <c r="A278" s="109">
        <f t="shared" si="4"/>
        <v>276</v>
      </c>
      <c r="B278" s="119"/>
      <c r="C278" s="129"/>
      <c r="D278" s="128"/>
      <c r="E278" s="128"/>
      <c r="F278" s="108"/>
      <c r="G278" s="108"/>
      <c r="H278" s="108"/>
      <c r="I278" s="108"/>
      <c r="J278" s="108"/>
    </row>
    <row r="279" spans="1:10" ht="17.25" thickTop="1" thickBot="1">
      <c r="A279" s="109">
        <f t="shared" si="4"/>
        <v>277</v>
      </c>
      <c r="B279" s="119"/>
      <c r="C279" s="129"/>
      <c r="D279" s="128"/>
      <c r="E279" s="128"/>
      <c r="F279" s="108"/>
      <c r="G279" s="108"/>
      <c r="H279" s="108"/>
      <c r="I279" s="108"/>
      <c r="J279" s="108"/>
    </row>
    <row r="280" spans="1:10" ht="17.25" thickTop="1" thickBot="1">
      <c r="A280" s="109">
        <f t="shared" si="4"/>
        <v>278</v>
      </c>
      <c r="B280" s="119"/>
      <c r="C280" s="129"/>
      <c r="D280" s="128"/>
      <c r="E280" s="128"/>
      <c r="F280" s="108"/>
      <c r="G280" s="108"/>
      <c r="H280" s="108"/>
      <c r="I280" s="108"/>
      <c r="J280" s="108"/>
    </row>
    <row r="281" spans="1:10" ht="17.25" thickTop="1" thickBot="1">
      <c r="A281" s="109">
        <f t="shared" si="4"/>
        <v>279</v>
      </c>
      <c r="B281" s="119"/>
      <c r="C281" s="129"/>
      <c r="D281" s="128"/>
      <c r="E281" s="128"/>
      <c r="F281" s="108"/>
      <c r="G281" s="108"/>
      <c r="H281" s="108"/>
      <c r="I281" s="108"/>
      <c r="J281" s="108"/>
    </row>
    <row r="282" spans="1:10" ht="17.25" thickTop="1" thickBot="1">
      <c r="A282" s="109">
        <f t="shared" si="4"/>
        <v>280</v>
      </c>
      <c r="B282" s="119"/>
      <c r="C282" s="129"/>
      <c r="D282" s="128"/>
      <c r="E282" s="128"/>
      <c r="F282" s="108"/>
      <c r="G282" s="108"/>
      <c r="H282" s="108"/>
      <c r="I282" s="108"/>
      <c r="J282" s="108"/>
    </row>
    <row r="283" spans="1:10" ht="17.25" thickTop="1" thickBot="1">
      <c r="A283" s="109">
        <f t="shared" si="4"/>
        <v>281</v>
      </c>
      <c r="B283" s="119"/>
      <c r="C283" s="129"/>
      <c r="D283" s="128"/>
      <c r="E283" s="128"/>
      <c r="F283" s="108"/>
      <c r="G283" s="108"/>
      <c r="H283" s="108"/>
      <c r="I283" s="108"/>
      <c r="J283" s="108"/>
    </row>
    <row r="284" spans="1:10" ht="17.25" thickTop="1" thickBot="1">
      <c r="A284" s="109">
        <f t="shared" si="4"/>
        <v>282</v>
      </c>
      <c r="B284" s="119"/>
      <c r="C284" s="129"/>
      <c r="D284" s="128"/>
      <c r="E284" s="128"/>
      <c r="F284" s="108"/>
      <c r="G284" s="108"/>
      <c r="H284" s="108"/>
      <c r="I284" s="108"/>
      <c r="J284" s="108"/>
    </row>
    <row r="285" spans="1:10" ht="17.25" thickTop="1" thickBot="1">
      <c r="A285" s="109">
        <f t="shared" si="4"/>
        <v>283</v>
      </c>
      <c r="B285" s="119"/>
      <c r="C285" s="129"/>
      <c r="D285" s="128"/>
      <c r="E285" s="128"/>
      <c r="F285" s="108"/>
      <c r="G285" s="108"/>
      <c r="H285" s="108"/>
      <c r="I285" s="108"/>
      <c r="J285" s="108"/>
    </row>
    <row r="286" spans="1:10" ht="17.25" thickTop="1" thickBot="1">
      <c r="A286" s="109">
        <f t="shared" si="4"/>
        <v>284</v>
      </c>
      <c r="B286" s="119"/>
      <c r="C286" s="129"/>
      <c r="D286" s="128"/>
      <c r="E286" s="128"/>
      <c r="F286" s="108"/>
      <c r="G286" s="108"/>
      <c r="H286" s="108"/>
      <c r="I286" s="108"/>
      <c r="J286" s="108"/>
    </row>
    <row r="287" spans="1:10" ht="17.25" thickTop="1" thickBot="1">
      <c r="A287" s="109">
        <f t="shared" si="4"/>
        <v>285</v>
      </c>
      <c r="B287" s="119"/>
      <c r="C287" s="129"/>
      <c r="D287" s="128"/>
      <c r="E287" s="128"/>
      <c r="F287" s="108"/>
      <c r="G287" s="108"/>
      <c r="H287" s="108"/>
      <c r="I287" s="108"/>
      <c r="J287" s="108"/>
    </row>
    <row r="288" spans="1:10" ht="17.25" thickTop="1" thickBot="1">
      <c r="A288" s="109">
        <f t="shared" si="4"/>
        <v>286</v>
      </c>
      <c r="B288" s="119"/>
      <c r="C288" s="129"/>
      <c r="D288" s="128"/>
      <c r="E288" s="128"/>
      <c r="F288" s="108"/>
      <c r="G288" s="108"/>
      <c r="H288" s="108"/>
      <c r="I288" s="108"/>
      <c r="J288" s="108"/>
    </row>
    <row r="289" spans="1:10" ht="17.25" thickTop="1" thickBot="1">
      <c r="A289" s="109">
        <f t="shared" si="4"/>
        <v>287</v>
      </c>
      <c r="B289" s="119"/>
      <c r="C289" s="129"/>
      <c r="D289" s="128"/>
      <c r="E289" s="128"/>
      <c r="F289" s="108"/>
      <c r="G289" s="108"/>
      <c r="H289" s="108"/>
      <c r="I289" s="108"/>
      <c r="J289" s="108"/>
    </row>
    <row r="290" spans="1:10" ht="17.25" thickTop="1" thickBot="1">
      <c r="A290" s="109">
        <f t="shared" si="4"/>
        <v>288</v>
      </c>
      <c r="B290" s="119"/>
      <c r="C290" s="129"/>
      <c r="D290" s="128"/>
      <c r="E290" s="128"/>
      <c r="F290" s="108"/>
      <c r="G290" s="108"/>
      <c r="H290" s="108"/>
      <c r="I290" s="108"/>
      <c r="J290" s="108"/>
    </row>
    <row r="291" spans="1:10" ht="17.25" thickTop="1" thickBot="1">
      <c r="A291" s="109">
        <f t="shared" si="4"/>
        <v>289</v>
      </c>
      <c r="B291" s="119"/>
      <c r="C291" s="129"/>
      <c r="D291" s="128"/>
      <c r="E291" s="128"/>
      <c r="F291" s="108"/>
      <c r="G291" s="108"/>
      <c r="H291" s="108"/>
      <c r="I291" s="108"/>
      <c r="J291" s="108"/>
    </row>
    <row r="292" spans="1:10" ht="17.25" thickTop="1" thickBot="1">
      <c r="A292" s="109">
        <f t="shared" si="4"/>
        <v>290</v>
      </c>
      <c r="B292" s="119"/>
      <c r="C292" s="129"/>
      <c r="D292" s="128"/>
      <c r="E292" s="128"/>
      <c r="F292" s="108"/>
      <c r="G292" s="108"/>
      <c r="H292" s="108"/>
      <c r="I292" s="108"/>
      <c r="J292" s="108"/>
    </row>
    <row r="293" spans="1:10" ht="17.25" thickTop="1" thickBot="1">
      <c r="A293" s="109">
        <f t="shared" ref="A293:A356" si="5">SUM(A292+1)</f>
        <v>291</v>
      </c>
      <c r="B293" s="119"/>
      <c r="C293" s="129"/>
      <c r="D293" s="128"/>
      <c r="E293" s="128"/>
      <c r="F293" s="108"/>
      <c r="G293" s="108"/>
      <c r="H293" s="108"/>
      <c r="I293" s="108"/>
      <c r="J293" s="108"/>
    </row>
    <row r="294" spans="1:10" ht="17.25" thickTop="1" thickBot="1">
      <c r="A294" s="109">
        <f t="shared" si="5"/>
        <v>292</v>
      </c>
      <c r="B294" s="119"/>
      <c r="C294" s="129"/>
      <c r="D294" s="128"/>
      <c r="E294" s="128"/>
      <c r="F294" s="108"/>
      <c r="G294" s="108"/>
      <c r="H294" s="108"/>
      <c r="I294" s="108"/>
      <c r="J294" s="108"/>
    </row>
    <row r="295" spans="1:10" ht="17.25" thickTop="1" thickBot="1">
      <c r="A295" s="109">
        <f t="shared" si="5"/>
        <v>293</v>
      </c>
      <c r="B295" s="119"/>
      <c r="C295" s="129"/>
      <c r="D295" s="128"/>
      <c r="E295" s="128"/>
      <c r="F295" s="108"/>
      <c r="G295" s="108"/>
      <c r="H295" s="108"/>
      <c r="I295" s="108"/>
      <c r="J295" s="108"/>
    </row>
    <row r="296" spans="1:10" ht="17.25" thickTop="1" thickBot="1">
      <c r="A296" s="109">
        <f t="shared" si="5"/>
        <v>294</v>
      </c>
      <c r="B296" s="119"/>
      <c r="C296" s="129"/>
      <c r="D296" s="128"/>
      <c r="E296" s="128"/>
      <c r="F296" s="108"/>
      <c r="G296" s="108"/>
      <c r="H296" s="108"/>
      <c r="I296" s="108"/>
      <c r="J296" s="108"/>
    </row>
    <row r="297" spans="1:10" ht="17.25" thickTop="1" thickBot="1">
      <c r="A297" s="109">
        <f t="shared" si="5"/>
        <v>295</v>
      </c>
      <c r="B297" s="119"/>
      <c r="C297" s="129"/>
      <c r="D297" s="128"/>
      <c r="E297" s="128"/>
      <c r="F297" s="108"/>
      <c r="G297" s="108"/>
      <c r="H297" s="108"/>
      <c r="I297" s="108"/>
      <c r="J297" s="108"/>
    </row>
    <row r="298" spans="1:10" ht="17.25" thickTop="1" thickBot="1">
      <c r="A298" s="109">
        <f t="shared" si="5"/>
        <v>296</v>
      </c>
      <c r="B298" s="119"/>
      <c r="C298" s="129"/>
      <c r="D298" s="128"/>
      <c r="E298" s="128"/>
      <c r="F298" s="108"/>
      <c r="G298" s="108"/>
      <c r="H298" s="108"/>
      <c r="I298" s="108"/>
      <c r="J298" s="108"/>
    </row>
    <row r="299" spans="1:10" ht="17.25" thickTop="1" thickBot="1">
      <c r="A299" s="109">
        <f t="shared" si="5"/>
        <v>297</v>
      </c>
      <c r="B299" s="119"/>
      <c r="C299" s="129"/>
      <c r="D299" s="128"/>
      <c r="E299" s="128"/>
      <c r="F299" s="108"/>
      <c r="G299" s="108"/>
      <c r="H299" s="108"/>
      <c r="I299" s="108"/>
      <c r="J299" s="108"/>
    </row>
    <row r="300" spans="1:10" ht="17.25" thickTop="1" thickBot="1">
      <c r="A300" s="109">
        <f t="shared" si="5"/>
        <v>298</v>
      </c>
      <c r="B300" s="119"/>
      <c r="C300" s="129"/>
      <c r="D300" s="128"/>
      <c r="E300" s="128"/>
      <c r="F300" s="108"/>
      <c r="G300" s="108"/>
      <c r="H300" s="108"/>
      <c r="I300" s="108"/>
      <c r="J300" s="108"/>
    </row>
    <row r="301" spans="1:10" ht="17.25" thickTop="1" thickBot="1">
      <c r="A301" s="109">
        <f t="shared" si="5"/>
        <v>299</v>
      </c>
      <c r="B301" s="119"/>
      <c r="C301" s="129"/>
      <c r="D301" s="128"/>
      <c r="E301" s="128"/>
      <c r="F301" s="108"/>
      <c r="G301" s="108"/>
      <c r="H301" s="108"/>
      <c r="I301" s="108"/>
      <c r="J301" s="108"/>
    </row>
    <row r="302" spans="1:10" ht="17.25" thickTop="1" thickBot="1">
      <c r="A302" s="109">
        <f t="shared" si="5"/>
        <v>300</v>
      </c>
      <c r="B302" s="119"/>
      <c r="C302" s="129"/>
      <c r="D302" s="128"/>
      <c r="E302" s="128"/>
      <c r="F302" s="108"/>
      <c r="G302" s="108"/>
      <c r="H302" s="108"/>
      <c r="I302" s="108"/>
      <c r="J302" s="108"/>
    </row>
    <row r="303" spans="1:10" ht="17.25" thickTop="1" thickBot="1">
      <c r="A303" s="109">
        <f t="shared" si="5"/>
        <v>301</v>
      </c>
      <c r="B303" s="119"/>
      <c r="C303" s="129"/>
      <c r="D303" s="128"/>
      <c r="E303" s="128"/>
      <c r="F303" s="108"/>
      <c r="G303" s="108"/>
      <c r="H303" s="108"/>
      <c r="I303" s="108"/>
      <c r="J303" s="108"/>
    </row>
    <row r="304" spans="1:10" ht="17.25" thickTop="1" thickBot="1">
      <c r="A304" s="109">
        <f t="shared" si="5"/>
        <v>302</v>
      </c>
      <c r="B304" s="119"/>
      <c r="C304" s="129"/>
      <c r="D304" s="128"/>
      <c r="E304" s="128"/>
      <c r="F304" s="108"/>
      <c r="G304" s="108"/>
      <c r="H304" s="108"/>
      <c r="I304" s="108"/>
      <c r="J304" s="108"/>
    </row>
    <row r="305" spans="1:10" ht="17.25" thickTop="1" thickBot="1">
      <c r="A305" s="109">
        <f t="shared" si="5"/>
        <v>303</v>
      </c>
      <c r="B305" s="119"/>
      <c r="C305" s="129"/>
      <c r="D305" s="128"/>
      <c r="E305" s="128"/>
      <c r="F305" s="108"/>
      <c r="G305" s="108"/>
      <c r="H305" s="108"/>
      <c r="I305" s="108"/>
      <c r="J305" s="108"/>
    </row>
    <row r="306" spans="1:10" ht="17.25" thickTop="1" thickBot="1">
      <c r="A306" s="109">
        <f t="shared" si="5"/>
        <v>304</v>
      </c>
      <c r="B306" s="119"/>
      <c r="C306" s="129"/>
      <c r="D306" s="128"/>
      <c r="E306" s="128"/>
      <c r="F306" s="108"/>
      <c r="G306" s="108"/>
      <c r="H306" s="108"/>
      <c r="I306" s="108"/>
      <c r="J306" s="108"/>
    </row>
    <row r="307" spans="1:10" ht="17.25" thickTop="1" thickBot="1">
      <c r="A307" s="109">
        <f t="shared" si="5"/>
        <v>305</v>
      </c>
      <c r="B307" s="119"/>
      <c r="C307" s="129"/>
      <c r="D307" s="128"/>
      <c r="E307" s="128"/>
      <c r="F307" s="108"/>
      <c r="G307" s="108"/>
      <c r="H307" s="108"/>
      <c r="I307" s="108"/>
      <c r="J307" s="108"/>
    </row>
    <row r="308" spans="1:10" ht="17.25" thickTop="1" thickBot="1">
      <c r="A308" s="109">
        <f t="shared" si="5"/>
        <v>306</v>
      </c>
      <c r="B308" s="119"/>
      <c r="C308" s="129"/>
      <c r="D308" s="128"/>
      <c r="E308" s="128"/>
      <c r="F308" s="108"/>
      <c r="G308" s="108"/>
      <c r="H308" s="108"/>
      <c r="I308" s="108"/>
      <c r="J308" s="108"/>
    </row>
    <row r="309" spans="1:10" ht="17.25" thickTop="1" thickBot="1">
      <c r="A309" s="109">
        <f t="shared" si="5"/>
        <v>307</v>
      </c>
      <c r="B309" s="119"/>
      <c r="C309" s="129"/>
      <c r="D309" s="128"/>
      <c r="E309" s="128"/>
      <c r="F309" s="108"/>
      <c r="G309" s="108"/>
      <c r="H309" s="108"/>
      <c r="I309" s="108"/>
      <c r="J309" s="108"/>
    </row>
    <row r="310" spans="1:10" ht="17.25" thickTop="1" thickBot="1">
      <c r="A310" s="109">
        <f t="shared" si="5"/>
        <v>308</v>
      </c>
      <c r="B310" s="119"/>
      <c r="C310" s="129"/>
      <c r="D310" s="128"/>
      <c r="E310" s="128"/>
      <c r="F310" s="108"/>
      <c r="G310" s="108"/>
      <c r="H310" s="108"/>
      <c r="I310" s="108"/>
      <c r="J310" s="108"/>
    </row>
    <row r="311" spans="1:10" ht="17.25" thickTop="1" thickBot="1">
      <c r="A311" s="109">
        <f t="shared" si="5"/>
        <v>309</v>
      </c>
      <c r="B311" s="119"/>
      <c r="C311" s="129"/>
      <c r="D311" s="128"/>
      <c r="E311" s="128"/>
      <c r="F311" s="108"/>
      <c r="G311" s="108"/>
      <c r="H311" s="108"/>
      <c r="I311" s="108"/>
      <c r="J311" s="108"/>
    </row>
    <row r="312" spans="1:10" ht="17.25" thickTop="1" thickBot="1">
      <c r="A312" s="109">
        <f t="shared" si="5"/>
        <v>310</v>
      </c>
      <c r="B312" s="119"/>
      <c r="C312" s="129"/>
      <c r="D312" s="128"/>
      <c r="E312" s="128"/>
      <c r="F312" s="108"/>
      <c r="G312" s="108"/>
      <c r="H312" s="108"/>
      <c r="I312" s="108"/>
      <c r="J312" s="108"/>
    </row>
    <row r="313" spans="1:10" ht="17.25" thickTop="1" thickBot="1">
      <c r="A313" s="109">
        <f t="shared" si="5"/>
        <v>311</v>
      </c>
      <c r="B313" s="119"/>
      <c r="C313" s="129"/>
      <c r="D313" s="128"/>
      <c r="E313" s="128"/>
      <c r="F313" s="108"/>
      <c r="G313" s="108"/>
      <c r="H313" s="108"/>
      <c r="I313" s="108"/>
      <c r="J313" s="108"/>
    </row>
    <row r="314" spans="1:10" ht="17.25" thickTop="1" thickBot="1">
      <c r="A314" s="109">
        <f t="shared" si="5"/>
        <v>312</v>
      </c>
      <c r="B314" s="119"/>
      <c r="C314" s="129"/>
      <c r="D314" s="128"/>
      <c r="E314" s="128"/>
      <c r="F314" s="108"/>
      <c r="G314" s="108"/>
      <c r="H314" s="108"/>
      <c r="I314" s="108"/>
      <c r="J314" s="108"/>
    </row>
    <row r="315" spans="1:10" ht="17.25" thickTop="1" thickBot="1">
      <c r="A315" s="109">
        <f t="shared" si="5"/>
        <v>313</v>
      </c>
      <c r="B315" s="119"/>
      <c r="C315" s="129"/>
      <c r="D315" s="128"/>
      <c r="E315" s="128"/>
      <c r="F315" s="108"/>
      <c r="G315" s="108"/>
      <c r="H315" s="108"/>
      <c r="I315" s="108"/>
      <c r="J315" s="108"/>
    </row>
    <row r="316" spans="1:10" ht="17.25" thickTop="1" thickBot="1">
      <c r="A316" s="109">
        <f t="shared" si="5"/>
        <v>314</v>
      </c>
      <c r="B316" s="119"/>
      <c r="C316" s="129"/>
      <c r="D316" s="128"/>
      <c r="E316" s="128"/>
      <c r="F316" s="108"/>
      <c r="G316" s="108"/>
      <c r="H316" s="108"/>
      <c r="I316" s="108"/>
      <c r="J316" s="108"/>
    </row>
    <row r="317" spans="1:10" ht="17.25" thickTop="1" thickBot="1">
      <c r="A317" s="109">
        <f t="shared" si="5"/>
        <v>315</v>
      </c>
      <c r="B317" s="119"/>
      <c r="C317" s="129"/>
      <c r="D317" s="128"/>
      <c r="E317" s="128"/>
      <c r="F317" s="108"/>
      <c r="G317" s="108"/>
      <c r="H317" s="108"/>
      <c r="I317" s="108"/>
      <c r="J317" s="108"/>
    </row>
    <row r="318" spans="1:10" ht="17.25" thickTop="1" thickBot="1">
      <c r="A318" s="109">
        <f t="shared" si="5"/>
        <v>316</v>
      </c>
      <c r="B318" s="119"/>
      <c r="C318" s="129"/>
      <c r="D318" s="128"/>
      <c r="E318" s="128"/>
      <c r="F318" s="108"/>
      <c r="G318" s="108"/>
      <c r="H318" s="108"/>
      <c r="I318" s="108"/>
      <c r="J318" s="108"/>
    </row>
    <row r="319" spans="1:10" ht="17.25" thickTop="1" thickBot="1">
      <c r="A319" s="109">
        <f t="shared" si="5"/>
        <v>317</v>
      </c>
      <c r="B319" s="119"/>
      <c r="C319" s="129"/>
      <c r="D319" s="128"/>
      <c r="E319" s="128"/>
      <c r="F319" s="108"/>
      <c r="G319" s="108"/>
      <c r="H319" s="108"/>
      <c r="I319" s="108"/>
      <c r="J319" s="108"/>
    </row>
    <row r="320" spans="1:10" ht="17.25" thickTop="1" thickBot="1">
      <c r="A320" s="109">
        <f t="shared" si="5"/>
        <v>318</v>
      </c>
      <c r="B320" s="119"/>
      <c r="C320" s="129"/>
      <c r="D320" s="128"/>
      <c r="E320" s="128"/>
      <c r="F320" s="108"/>
      <c r="G320" s="108"/>
      <c r="H320" s="108"/>
      <c r="I320" s="108"/>
      <c r="J320" s="108"/>
    </row>
    <row r="321" spans="1:10" ht="17.25" thickTop="1" thickBot="1">
      <c r="A321" s="109">
        <f t="shared" si="5"/>
        <v>319</v>
      </c>
      <c r="B321" s="119"/>
      <c r="C321" s="129"/>
      <c r="D321" s="128"/>
      <c r="E321" s="128"/>
      <c r="F321" s="108"/>
      <c r="G321" s="108"/>
      <c r="H321" s="108"/>
      <c r="I321" s="108"/>
      <c r="J321" s="108"/>
    </row>
    <row r="322" spans="1:10" ht="17.25" thickTop="1" thickBot="1">
      <c r="A322" s="109">
        <f t="shared" si="5"/>
        <v>320</v>
      </c>
      <c r="B322" s="119"/>
      <c r="C322" s="129"/>
      <c r="D322" s="128"/>
      <c r="E322" s="128"/>
      <c r="F322" s="108"/>
      <c r="G322" s="108"/>
      <c r="H322" s="108"/>
      <c r="I322" s="108"/>
      <c r="J322" s="108"/>
    </row>
    <row r="323" spans="1:10" ht="17.25" thickTop="1" thickBot="1">
      <c r="A323" s="109">
        <f t="shared" si="5"/>
        <v>321</v>
      </c>
      <c r="B323" s="119"/>
      <c r="C323" s="129"/>
      <c r="D323" s="128"/>
      <c r="E323" s="128"/>
      <c r="F323" s="108"/>
      <c r="G323" s="108"/>
      <c r="H323" s="108"/>
      <c r="I323" s="108"/>
      <c r="J323" s="108"/>
    </row>
    <row r="324" spans="1:10" ht="17.25" thickTop="1" thickBot="1">
      <c r="A324" s="109">
        <f t="shared" si="5"/>
        <v>322</v>
      </c>
      <c r="B324" s="119"/>
      <c r="C324" s="129"/>
      <c r="D324" s="128"/>
      <c r="E324" s="128"/>
      <c r="F324" s="108"/>
      <c r="G324" s="108"/>
      <c r="H324" s="108"/>
      <c r="I324" s="108"/>
      <c r="J324" s="108"/>
    </row>
    <row r="325" spans="1:10" ht="17.25" thickTop="1" thickBot="1">
      <c r="A325" s="109">
        <f t="shared" si="5"/>
        <v>323</v>
      </c>
      <c r="B325" s="119"/>
      <c r="C325" s="129"/>
      <c r="D325" s="128"/>
      <c r="E325" s="128"/>
      <c r="F325" s="108"/>
      <c r="G325" s="108"/>
      <c r="H325" s="108"/>
      <c r="I325" s="108"/>
      <c r="J325" s="108"/>
    </row>
    <row r="326" spans="1:10" ht="17.25" thickTop="1" thickBot="1">
      <c r="A326" s="109">
        <f t="shared" si="5"/>
        <v>324</v>
      </c>
      <c r="B326" s="119"/>
      <c r="C326" s="129"/>
      <c r="D326" s="128"/>
      <c r="E326" s="128"/>
      <c r="F326" s="108"/>
      <c r="G326" s="108"/>
      <c r="H326" s="108"/>
      <c r="I326" s="108"/>
      <c r="J326" s="108"/>
    </row>
    <row r="327" spans="1:10" ht="17.25" thickTop="1" thickBot="1">
      <c r="A327" s="109">
        <f t="shared" si="5"/>
        <v>325</v>
      </c>
      <c r="B327" s="119"/>
      <c r="C327" s="129"/>
      <c r="D327" s="128"/>
      <c r="E327" s="128"/>
      <c r="F327" s="108"/>
      <c r="G327" s="108"/>
      <c r="H327" s="108"/>
      <c r="I327" s="108"/>
      <c r="J327" s="108"/>
    </row>
    <row r="328" spans="1:10" ht="17.25" thickTop="1" thickBot="1">
      <c r="A328" s="109">
        <f t="shared" si="5"/>
        <v>326</v>
      </c>
      <c r="B328" s="119"/>
      <c r="C328" s="129"/>
      <c r="D328" s="128"/>
      <c r="E328" s="128"/>
      <c r="F328" s="108"/>
      <c r="G328" s="108"/>
      <c r="H328" s="108"/>
      <c r="I328" s="108"/>
      <c r="J328" s="108"/>
    </row>
    <row r="329" spans="1:10" ht="17.25" thickTop="1" thickBot="1">
      <c r="A329" s="109">
        <f t="shared" si="5"/>
        <v>327</v>
      </c>
      <c r="B329" s="119"/>
      <c r="C329" s="129"/>
      <c r="D329" s="128"/>
      <c r="E329" s="128"/>
      <c r="F329" s="108"/>
      <c r="G329" s="108"/>
      <c r="H329" s="108"/>
      <c r="I329" s="108"/>
      <c r="J329" s="108"/>
    </row>
    <row r="330" spans="1:10" ht="17.25" thickTop="1" thickBot="1">
      <c r="A330" s="109">
        <f t="shared" si="5"/>
        <v>328</v>
      </c>
      <c r="B330" s="119"/>
      <c r="C330" s="129"/>
      <c r="D330" s="128"/>
      <c r="E330" s="128"/>
      <c r="F330" s="108"/>
      <c r="G330" s="108"/>
      <c r="H330" s="108"/>
      <c r="I330" s="108"/>
      <c r="J330" s="108"/>
    </row>
    <row r="331" spans="1:10" ht="17.25" thickTop="1" thickBot="1">
      <c r="A331" s="109">
        <f t="shared" si="5"/>
        <v>329</v>
      </c>
      <c r="B331" s="119"/>
      <c r="C331" s="129"/>
      <c r="D331" s="128"/>
      <c r="E331" s="128"/>
      <c r="F331" s="108"/>
      <c r="G331" s="108"/>
      <c r="H331" s="108"/>
      <c r="I331" s="108"/>
      <c r="J331" s="108"/>
    </row>
    <row r="332" spans="1:10" ht="17.25" thickTop="1" thickBot="1">
      <c r="A332" s="109">
        <f t="shared" si="5"/>
        <v>330</v>
      </c>
      <c r="B332" s="119"/>
      <c r="C332" s="129"/>
      <c r="D332" s="128"/>
      <c r="E332" s="128"/>
      <c r="F332" s="108"/>
      <c r="G332" s="108"/>
      <c r="H332" s="108"/>
      <c r="I332" s="108"/>
      <c r="J332" s="108"/>
    </row>
    <row r="333" spans="1:10" ht="17.25" thickTop="1" thickBot="1">
      <c r="A333" s="109">
        <f t="shared" si="5"/>
        <v>331</v>
      </c>
      <c r="B333" s="119"/>
      <c r="C333" s="129"/>
      <c r="D333" s="128"/>
      <c r="E333" s="128"/>
      <c r="F333" s="108"/>
      <c r="G333" s="108"/>
      <c r="H333" s="108"/>
      <c r="I333" s="108"/>
      <c r="J333" s="108"/>
    </row>
    <row r="334" spans="1:10" ht="17.25" thickTop="1" thickBot="1">
      <c r="A334" s="109">
        <f t="shared" si="5"/>
        <v>332</v>
      </c>
      <c r="B334" s="119"/>
      <c r="C334" s="129"/>
      <c r="D334" s="128"/>
      <c r="E334" s="128"/>
      <c r="F334" s="108"/>
      <c r="G334" s="108"/>
      <c r="H334" s="108"/>
      <c r="I334" s="108"/>
      <c r="J334" s="108"/>
    </row>
    <row r="335" spans="1:10" ht="17.25" thickTop="1" thickBot="1">
      <c r="A335" s="109">
        <f t="shared" si="5"/>
        <v>333</v>
      </c>
      <c r="B335" s="119"/>
      <c r="C335" s="129"/>
      <c r="D335" s="128"/>
      <c r="E335" s="128"/>
      <c r="F335" s="108"/>
      <c r="G335" s="108"/>
      <c r="H335" s="108"/>
      <c r="I335" s="108"/>
      <c r="J335" s="108"/>
    </row>
    <row r="336" spans="1:10" ht="17.25" thickTop="1" thickBot="1">
      <c r="A336" s="109">
        <f t="shared" si="5"/>
        <v>334</v>
      </c>
      <c r="B336" s="119"/>
      <c r="C336" s="129"/>
      <c r="D336" s="128"/>
      <c r="E336" s="128"/>
      <c r="F336" s="108"/>
      <c r="G336" s="108"/>
      <c r="H336" s="108"/>
      <c r="I336" s="108"/>
      <c r="J336" s="108"/>
    </row>
    <row r="337" spans="1:10" ht="17.25" thickTop="1" thickBot="1">
      <c r="A337" s="109">
        <f t="shared" si="5"/>
        <v>335</v>
      </c>
      <c r="B337" s="119"/>
      <c r="C337" s="129"/>
      <c r="D337" s="128"/>
      <c r="E337" s="128"/>
      <c r="F337" s="108"/>
      <c r="G337" s="108"/>
      <c r="H337" s="108"/>
      <c r="I337" s="108"/>
      <c r="J337" s="108"/>
    </row>
    <row r="338" spans="1:10" ht="17.25" thickTop="1" thickBot="1">
      <c r="A338" s="109">
        <f t="shared" si="5"/>
        <v>336</v>
      </c>
      <c r="B338" s="119"/>
      <c r="C338" s="129"/>
      <c r="D338" s="128"/>
      <c r="E338" s="128"/>
      <c r="F338" s="108"/>
      <c r="G338" s="108"/>
      <c r="H338" s="108"/>
      <c r="I338" s="108"/>
      <c r="J338" s="108"/>
    </row>
    <row r="339" spans="1:10" ht="17.25" thickTop="1" thickBot="1">
      <c r="A339" s="109">
        <f t="shared" si="5"/>
        <v>337</v>
      </c>
      <c r="B339" s="119"/>
      <c r="C339" s="129"/>
      <c r="D339" s="128"/>
      <c r="E339" s="128"/>
      <c r="F339" s="108"/>
      <c r="G339" s="108"/>
      <c r="H339" s="108"/>
      <c r="I339" s="108"/>
      <c r="J339" s="108"/>
    </row>
    <row r="340" spans="1:10" ht="17.25" thickTop="1" thickBot="1">
      <c r="A340" s="109">
        <f t="shared" si="5"/>
        <v>338</v>
      </c>
      <c r="B340" s="119"/>
      <c r="C340" s="129"/>
      <c r="D340" s="128"/>
      <c r="E340" s="128"/>
      <c r="F340" s="108"/>
      <c r="G340" s="108"/>
      <c r="H340" s="108"/>
      <c r="I340" s="108"/>
      <c r="J340" s="108"/>
    </row>
    <row r="341" spans="1:10" ht="17.25" thickTop="1" thickBot="1">
      <c r="A341" s="109">
        <f t="shared" si="5"/>
        <v>339</v>
      </c>
      <c r="B341" s="119"/>
      <c r="C341" s="129"/>
      <c r="D341" s="128"/>
      <c r="E341" s="128"/>
      <c r="F341" s="108"/>
      <c r="G341" s="108"/>
      <c r="H341" s="108"/>
      <c r="I341" s="108"/>
      <c r="J341" s="108"/>
    </row>
    <row r="342" spans="1:10" ht="17.25" thickTop="1" thickBot="1">
      <c r="A342" s="109">
        <f t="shared" si="5"/>
        <v>340</v>
      </c>
      <c r="B342" s="119"/>
      <c r="C342" s="129"/>
      <c r="D342" s="128"/>
      <c r="E342" s="128"/>
      <c r="F342" s="108"/>
      <c r="G342" s="108"/>
      <c r="H342" s="108"/>
      <c r="I342" s="108"/>
      <c r="J342" s="108"/>
    </row>
    <row r="343" spans="1:10" ht="17.25" thickTop="1" thickBot="1">
      <c r="A343" s="109">
        <f t="shared" si="5"/>
        <v>341</v>
      </c>
      <c r="B343" s="119"/>
      <c r="C343" s="129"/>
      <c r="D343" s="128"/>
      <c r="E343" s="128"/>
      <c r="F343" s="108"/>
      <c r="G343" s="108"/>
      <c r="H343" s="108"/>
      <c r="I343" s="108"/>
      <c r="J343" s="108"/>
    </row>
    <row r="344" spans="1:10" ht="17.25" thickTop="1" thickBot="1">
      <c r="A344" s="109">
        <f t="shared" si="5"/>
        <v>342</v>
      </c>
      <c r="B344" s="119"/>
      <c r="C344" s="129"/>
      <c r="D344" s="128"/>
      <c r="E344" s="128"/>
      <c r="F344" s="108"/>
      <c r="G344" s="108"/>
      <c r="H344" s="108"/>
      <c r="I344" s="108"/>
      <c r="J344" s="108"/>
    </row>
    <row r="345" spans="1:10" ht="17.25" thickTop="1" thickBot="1">
      <c r="A345" s="109">
        <f t="shared" si="5"/>
        <v>343</v>
      </c>
      <c r="B345" s="119"/>
      <c r="C345" s="129"/>
      <c r="D345" s="128"/>
      <c r="E345" s="128"/>
      <c r="F345" s="108"/>
      <c r="G345" s="108"/>
      <c r="H345" s="108"/>
      <c r="I345" s="108"/>
      <c r="J345" s="108"/>
    </row>
    <row r="346" spans="1:10" ht="17.25" thickTop="1" thickBot="1">
      <c r="A346" s="109">
        <f t="shared" si="5"/>
        <v>344</v>
      </c>
      <c r="B346" s="119"/>
      <c r="C346" s="129"/>
      <c r="D346" s="128"/>
      <c r="E346" s="128"/>
      <c r="F346" s="108"/>
      <c r="G346" s="108"/>
      <c r="H346" s="108"/>
      <c r="I346" s="108"/>
      <c r="J346" s="108"/>
    </row>
    <row r="347" spans="1:10" ht="17.25" thickTop="1" thickBot="1">
      <c r="A347" s="109">
        <f t="shared" si="5"/>
        <v>345</v>
      </c>
      <c r="B347" s="119"/>
      <c r="C347" s="129"/>
      <c r="D347" s="128"/>
      <c r="E347" s="128"/>
      <c r="F347" s="108"/>
      <c r="G347" s="108"/>
      <c r="H347" s="108"/>
      <c r="I347" s="108"/>
      <c r="J347" s="108"/>
    </row>
    <row r="348" spans="1:10" ht="17.25" thickTop="1" thickBot="1">
      <c r="A348" s="109">
        <f t="shared" si="5"/>
        <v>346</v>
      </c>
      <c r="B348" s="119"/>
      <c r="C348" s="129"/>
      <c r="D348" s="128"/>
      <c r="E348" s="128"/>
      <c r="F348" s="108"/>
      <c r="G348" s="108"/>
      <c r="H348" s="108"/>
      <c r="I348" s="108"/>
      <c r="J348" s="108"/>
    </row>
    <row r="349" spans="1:10" ht="17.25" thickTop="1" thickBot="1">
      <c r="A349" s="109">
        <f t="shared" si="5"/>
        <v>347</v>
      </c>
      <c r="B349" s="119"/>
      <c r="C349" s="129"/>
      <c r="D349" s="128"/>
      <c r="E349" s="128"/>
      <c r="F349" s="108"/>
      <c r="G349" s="108"/>
      <c r="H349" s="108"/>
      <c r="I349" s="108"/>
      <c r="J349" s="108"/>
    </row>
    <row r="350" spans="1:10" ht="17.25" thickTop="1" thickBot="1">
      <c r="A350" s="109">
        <f t="shared" si="5"/>
        <v>348</v>
      </c>
      <c r="B350" s="119"/>
      <c r="C350" s="129"/>
      <c r="D350" s="128"/>
      <c r="E350" s="128"/>
      <c r="F350" s="108"/>
      <c r="G350" s="108"/>
      <c r="H350" s="108"/>
      <c r="I350" s="108"/>
      <c r="J350" s="108"/>
    </row>
    <row r="351" spans="1:10" ht="17.25" thickTop="1" thickBot="1">
      <c r="A351" s="109">
        <f t="shared" si="5"/>
        <v>349</v>
      </c>
      <c r="B351" s="119"/>
      <c r="C351" s="129"/>
      <c r="D351" s="128"/>
      <c r="E351" s="128"/>
      <c r="F351" s="108"/>
      <c r="G351" s="108"/>
      <c r="H351" s="108"/>
      <c r="I351" s="108"/>
      <c r="J351" s="108"/>
    </row>
    <row r="352" spans="1:10" ht="17.25" thickTop="1" thickBot="1">
      <c r="A352" s="109">
        <f t="shared" si="5"/>
        <v>350</v>
      </c>
      <c r="B352" s="119"/>
      <c r="C352" s="129"/>
      <c r="D352" s="128"/>
      <c r="E352" s="128"/>
      <c r="F352" s="108"/>
      <c r="G352" s="108"/>
      <c r="H352" s="108"/>
      <c r="I352" s="108"/>
      <c r="J352" s="108"/>
    </row>
    <row r="353" spans="1:10" ht="17.25" thickTop="1" thickBot="1">
      <c r="A353" s="109">
        <f t="shared" si="5"/>
        <v>351</v>
      </c>
      <c r="B353" s="119"/>
      <c r="C353" s="129"/>
      <c r="D353" s="128"/>
      <c r="E353" s="128"/>
      <c r="F353" s="108"/>
      <c r="G353" s="108"/>
      <c r="H353" s="108"/>
      <c r="I353" s="108"/>
      <c r="J353" s="108"/>
    </row>
    <row r="354" spans="1:10" ht="17.25" thickTop="1" thickBot="1">
      <c r="A354" s="109">
        <f t="shared" si="5"/>
        <v>352</v>
      </c>
      <c r="B354" s="119"/>
      <c r="C354" s="129"/>
      <c r="D354" s="128"/>
      <c r="E354" s="128"/>
      <c r="F354" s="108"/>
      <c r="G354" s="108"/>
      <c r="H354" s="108"/>
      <c r="I354" s="108"/>
      <c r="J354" s="108"/>
    </row>
    <row r="355" spans="1:10" ht="17.25" thickTop="1" thickBot="1">
      <c r="A355" s="109">
        <f t="shared" si="5"/>
        <v>353</v>
      </c>
      <c r="B355" s="119"/>
      <c r="C355" s="129"/>
      <c r="D355" s="128"/>
      <c r="E355" s="128"/>
      <c r="F355" s="108"/>
      <c r="G355" s="108"/>
      <c r="H355" s="108"/>
      <c r="I355" s="108"/>
      <c r="J355" s="108"/>
    </row>
    <row r="356" spans="1:10" ht="17.25" thickTop="1" thickBot="1">
      <c r="A356" s="109">
        <f t="shared" si="5"/>
        <v>354</v>
      </c>
      <c r="B356" s="119"/>
      <c r="C356" s="129"/>
      <c r="D356" s="128"/>
      <c r="E356" s="128"/>
      <c r="F356" s="108"/>
      <c r="G356" s="108"/>
      <c r="H356" s="108"/>
      <c r="I356" s="108"/>
      <c r="J356" s="108"/>
    </row>
    <row r="357" spans="1:10" ht="17.25" thickTop="1" thickBot="1">
      <c r="A357" s="109">
        <f t="shared" ref="A357:A420" si="6">SUM(A356+1)</f>
        <v>355</v>
      </c>
      <c r="B357" s="119"/>
      <c r="C357" s="129"/>
      <c r="D357" s="128"/>
      <c r="E357" s="128"/>
      <c r="F357" s="108"/>
      <c r="G357" s="108"/>
      <c r="H357" s="108"/>
      <c r="I357" s="108"/>
      <c r="J357" s="108"/>
    </row>
    <row r="358" spans="1:10" ht="17.25" thickTop="1" thickBot="1">
      <c r="A358" s="109">
        <f t="shared" si="6"/>
        <v>356</v>
      </c>
      <c r="B358" s="119"/>
      <c r="C358" s="129"/>
      <c r="D358" s="128"/>
      <c r="E358" s="128"/>
      <c r="F358" s="108"/>
      <c r="G358" s="108"/>
      <c r="H358" s="108"/>
      <c r="I358" s="108"/>
      <c r="J358" s="108"/>
    </row>
    <row r="359" spans="1:10" ht="17.25" thickTop="1" thickBot="1">
      <c r="A359" s="109">
        <f t="shared" si="6"/>
        <v>357</v>
      </c>
      <c r="B359" s="119"/>
      <c r="C359" s="129"/>
      <c r="D359" s="128"/>
      <c r="E359" s="128"/>
      <c r="F359" s="108"/>
      <c r="G359" s="108"/>
      <c r="H359" s="108"/>
      <c r="I359" s="108"/>
      <c r="J359" s="108"/>
    </row>
    <row r="360" spans="1:10" ht="17.25" thickTop="1" thickBot="1">
      <c r="A360" s="109">
        <f t="shared" si="6"/>
        <v>358</v>
      </c>
      <c r="B360" s="119"/>
      <c r="C360" s="129"/>
      <c r="D360" s="128"/>
      <c r="E360" s="128"/>
      <c r="F360" s="108"/>
      <c r="G360" s="108"/>
      <c r="H360" s="108"/>
      <c r="I360" s="108"/>
      <c r="J360" s="108"/>
    </row>
    <row r="361" spans="1:10" ht="17.25" thickTop="1" thickBot="1">
      <c r="A361" s="109">
        <f t="shared" si="6"/>
        <v>359</v>
      </c>
      <c r="B361" s="119"/>
      <c r="C361" s="129"/>
      <c r="D361" s="128"/>
      <c r="E361" s="128"/>
      <c r="F361" s="108"/>
      <c r="G361" s="108"/>
      <c r="H361" s="108"/>
      <c r="I361" s="108"/>
      <c r="J361" s="108"/>
    </row>
    <row r="362" spans="1:10" ht="17.25" thickTop="1" thickBot="1">
      <c r="A362" s="109">
        <f t="shared" si="6"/>
        <v>360</v>
      </c>
      <c r="B362" s="119"/>
      <c r="C362" s="129"/>
      <c r="D362" s="128"/>
      <c r="E362" s="128"/>
      <c r="F362" s="108"/>
      <c r="G362" s="108"/>
      <c r="H362" s="108"/>
      <c r="I362" s="108"/>
      <c r="J362" s="108"/>
    </row>
    <row r="363" spans="1:10" ht="17.25" thickTop="1" thickBot="1">
      <c r="A363" s="109">
        <f t="shared" si="6"/>
        <v>361</v>
      </c>
      <c r="B363" s="119"/>
      <c r="C363" s="129"/>
      <c r="D363" s="128"/>
      <c r="E363" s="128"/>
      <c r="F363" s="108"/>
      <c r="G363" s="108"/>
      <c r="H363" s="108"/>
      <c r="I363" s="108"/>
      <c r="J363" s="108"/>
    </row>
    <row r="364" spans="1:10" ht="17.25" thickTop="1" thickBot="1">
      <c r="A364" s="109">
        <f t="shared" si="6"/>
        <v>362</v>
      </c>
      <c r="B364" s="119"/>
      <c r="C364" s="129"/>
      <c r="D364" s="128"/>
      <c r="E364" s="128"/>
      <c r="F364" s="108"/>
      <c r="G364" s="108"/>
      <c r="H364" s="108"/>
      <c r="I364" s="108"/>
      <c r="J364" s="108"/>
    </row>
    <row r="365" spans="1:10" ht="17.25" thickTop="1" thickBot="1">
      <c r="A365" s="109">
        <f t="shared" si="6"/>
        <v>363</v>
      </c>
      <c r="B365" s="119"/>
      <c r="C365" s="129"/>
      <c r="D365" s="128"/>
      <c r="E365" s="128"/>
      <c r="F365" s="108"/>
      <c r="G365" s="108"/>
      <c r="H365" s="108"/>
      <c r="I365" s="108"/>
      <c r="J365" s="108"/>
    </row>
    <row r="366" spans="1:10" ht="17.25" thickTop="1" thickBot="1">
      <c r="A366" s="109">
        <f t="shared" si="6"/>
        <v>364</v>
      </c>
      <c r="B366" s="119"/>
      <c r="C366" s="129"/>
      <c r="D366" s="128"/>
      <c r="E366" s="128"/>
      <c r="F366" s="108"/>
      <c r="G366" s="108"/>
      <c r="H366" s="108"/>
      <c r="I366" s="108"/>
      <c r="J366" s="108"/>
    </row>
    <row r="367" spans="1:10" ht="17.25" thickTop="1" thickBot="1">
      <c r="A367" s="109">
        <f t="shared" si="6"/>
        <v>365</v>
      </c>
      <c r="B367" s="119"/>
      <c r="C367" s="129"/>
      <c r="D367" s="128"/>
      <c r="E367" s="128"/>
      <c r="F367" s="108"/>
      <c r="G367" s="108"/>
      <c r="H367" s="108"/>
      <c r="I367" s="108"/>
      <c r="J367" s="108"/>
    </row>
    <row r="368" spans="1:10" ht="17.25" thickTop="1" thickBot="1">
      <c r="A368" s="109">
        <f t="shared" si="6"/>
        <v>366</v>
      </c>
      <c r="B368" s="119"/>
      <c r="C368" s="129"/>
      <c r="D368" s="128"/>
      <c r="E368" s="128"/>
      <c r="F368" s="108"/>
      <c r="G368" s="108"/>
      <c r="H368" s="108"/>
      <c r="I368" s="108"/>
      <c r="J368" s="108"/>
    </row>
    <row r="369" spans="1:10" ht="17.25" thickTop="1" thickBot="1">
      <c r="A369" s="109">
        <f t="shared" si="6"/>
        <v>367</v>
      </c>
      <c r="B369" s="119"/>
      <c r="C369" s="129"/>
      <c r="D369" s="128"/>
      <c r="E369" s="128"/>
      <c r="F369" s="108"/>
      <c r="G369" s="108"/>
      <c r="H369" s="108"/>
      <c r="I369" s="108"/>
      <c r="J369" s="108"/>
    </row>
    <row r="370" spans="1:10" ht="17.25" thickTop="1" thickBot="1">
      <c r="A370" s="109">
        <f t="shared" si="6"/>
        <v>368</v>
      </c>
      <c r="B370" s="119"/>
      <c r="C370" s="129"/>
      <c r="D370" s="128"/>
      <c r="E370" s="128"/>
      <c r="F370" s="108"/>
      <c r="G370" s="108"/>
      <c r="H370" s="108"/>
      <c r="I370" s="108"/>
      <c r="J370" s="108"/>
    </row>
    <row r="371" spans="1:10" ht="17.25" thickTop="1" thickBot="1">
      <c r="A371" s="109">
        <f t="shared" si="6"/>
        <v>369</v>
      </c>
      <c r="B371" s="119"/>
      <c r="C371" s="129"/>
      <c r="D371" s="128"/>
      <c r="E371" s="128"/>
      <c r="F371" s="108"/>
      <c r="G371" s="108"/>
      <c r="H371" s="108"/>
      <c r="I371" s="108"/>
      <c r="J371" s="108"/>
    </row>
    <row r="372" spans="1:10" ht="17.25" thickTop="1" thickBot="1">
      <c r="A372" s="109">
        <f t="shared" si="6"/>
        <v>370</v>
      </c>
      <c r="B372" s="119"/>
      <c r="C372" s="129"/>
      <c r="D372" s="128"/>
      <c r="E372" s="128"/>
      <c r="F372" s="108"/>
      <c r="G372" s="108"/>
      <c r="H372" s="108"/>
      <c r="I372" s="108"/>
      <c r="J372" s="108"/>
    </row>
    <row r="373" spans="1:10" ht="17.25" thickTop="1" thickBot="1">
      <c r="A373" s="109">
        <f t="shared" si="6"/>
        <v>371</v>
      </c>
      <c r="B373" s="119"/>
      <c r="C373" s="129"/>
      <c r="D373" s="128"/>
      <c r="E373" s="128"/>
      <c r="F373" s="108"/>
      <c r="G373" s="108"/>
      <c r="H373" s="108"/>
      <c r="I373" s="108"/>
      <c r="J373" s="108"/>
    </row>
    <row r="374" spans="1:10" ht="17.25" thickTop="1" thickBot="1">
      <c r="A374" s="109">
        <f t="shared" si="6"/>
        <v>372</v>
      </c>
      <c r="B374" s="119"/>
      <c r="C374" s="129"/>
      <c r="D374" s="128"/>
      <c r="E374" s="128"/>
      <c r="F374" s="108"/>
      <c r="G374" s="108"/>
      <c r="H374" s="108"/>
      <c r="I374" s="108"/>
      <c r="J374" s="108"/>
    </row>
    <row r="375" spans="1:10" ht="17.25" thickTop="1" thickBot="1">
      <c r="A375" s="109">
        <f t="shared" si="6"/>
        <v>373</v>
      </c>
      <c r="B375" s="119"/>
      <c r="C375" s="129"/>
      <c r="D375" s="128"/>
      <c r="E375" s="128"/>
      <c r="F375" s="108"/>
      <c r="G375" s="108"/>
      <c r="H375" s="108"/>
      <c r="I375" s="108"/>
      <c r="J375" s="108"/>
    </row>
    <row r="376" spans="1:10" ht="17.25" thickTop="1" thickBot="1">
      <c r="A376" s="109">
        <f t="shared" si="6"/>
        <v>374</v>
      </c>
      <c r="B376" s="119"/>
      <c r="C376" s="129"/>
      <c r="D376" s="128"/>
      <c r="E376" s="128"/>
      <c r="F376" s="108"/>
      <c r="G376" s="108"/>
      <c r="H376" s="108"/>
      <c r="I376" s="108"/>
      <c r="J376" s="108"/>
    </row>
    <row r="377" spans="1:10" ht="17.25" thickTop="1" thickBot="1">
      <c r="A377" s="109">
        <f t="shared" si="6"/>
        <v>375</v>
      </c>
      <c r="B377" s="119"/>
      <c r="C377" s="129"/>
      <c r="D377" s="128"/>
      <c r="E377" s="128"/>
      <c r="F377" s="108"/>
      <c r="G377" s="108"/>
      <c r="H377" s="108"/>
      <c r="I377" s="108"/>
      <c r="J377" s="108"/>
    </row>
    <row r="378" spans="1:10" ht="17.25" thickTop="1" thickBot="1">
      <c r="A378" s="109">
        <f t="shared" si="6"/>
        <v>376</v>
      </c>
      <c r="B378" s="119"/>
      <c r="C378" s="129"/>
      <c r="D378" s="128"/>
      <c r="E378" s="128"/>
      <c r="F378" s="108"/>
      <c r="G378" s="108"/>
      <c r="H378" s="108"/>
      <c r="I378" s="108"/>
      <c r="J378" s="108"/>
    </row>
    <row r="379" spans="1:10" ht="17.25" thickTop="1" thickBot="1">
      <c r="A379" s="109">
        <f t="shared" si="6"/>
        <v>377</v>
      </c>
      <c r="B379" s="119"/>
      <c r="C379" s="129"/>
      <c r="D379" s="128"/>
      <c r="E379" s="128"/>
      <c r="F379" s="108"/>
      <c r="G379" s="108"/>
      <c r="H379" s="108"/>
      <c r="I379" s="108"/>
      <c r="J379" s="108"/>
    </row>
    <row r="380" spans="1:10" ht="17.25" thickTop="1" thickBot="1">
      <c r="A380" s="109">
        <f t="shared" si="6"/>
        <v>378</v>
      </c>
      <c r="B380" s="119"/>
      <c r="C380" s="129"/>
      <c r="D380" s="128"/>
      <c r="E380" s="128"/>
      <c r="F380" s="108"/>
      <c r="G380" s="108"/>
      <c r="H380" s="108"/>
      <c r="I380" s="108"/>
      <c r="J380" s="108"/>
    </row>
    <row r="381" spans="1:10" ht="17.25" thickTop="1" thickBot="1">
      <c r="A381" s="109">
        <f t="shared" si="6"/>
        <v>379</v>
      </c>
      <c r="B381" s="119"/>
      <c r="C381" s="129"/>
      <c r="D381" s="128"/>
      <c r="E381" s="128"/>
      <c r="F381" s="108"/>
      <c r="G381" s="108"/>
      <c r="H381" s="108"/>
      <c r="I381" s="108"/>
      <c r="J381" s="108"/>
    </row>
    <row r="382" spans="1:10" ht="17.25" thickTop="1" thickBot="1">
      <c r="A382" s="109">
        <f t="shared" si="6"/>
        <v>380</v>
      </c>
      <c r="B382" s="119"/>
      <c r="C382" s="129"/>
      <c r="D382" s="128"/>
      <c r="E382" s="128"/>
      <c r="F382" s="108"/>
      <c r="G382" s="108"/>
      <c r="H382" s="108"/>
      <c r="I382" s="108"/>
      <c r="J382" s="108"/>
    </row>
    <row r="383" spans="1:10" ht="17.25" thickTop="1" thickBot="1">
      <c r="A383" s="109">
        <f t="shared" si="6"/>
        <v>381</v>
      </c>
      <c r="B383" s="119"/>
      <c r="C383" s="129"/>
      <c r="D383" s="128"/>
      <c r="E383" s="128"/>
      <c r="F383" s="108"/>
      <c r="G383" s="108"/>
      <c r="H383" s="108"/>
      <c r="I383" s="108"/>
      <c r="J383" s="108"/>
    </row>
    <row r="384" spans="1:10" ht="17.25" thickTop="1" thickBot="1">
      <c r="A384" s="109">
        <f t="shared" si="6"/>
        <v>382</v>
      </c>
      <c r="B384" s="119"/>
      <c r="C384" s="129"/>
      <c r="D384" s="128"/>
      <c r="E384" s="128"/>
      <c r="F384" s="108"/>
      <c r="G384" s="108"/>
      <c r="H384" s="108"/>
      <c r="I384" s="108"/>
      <c r="J384" s="108"/>
    </row>
    <row r="385" spans="1:10" ht="17.25" thickTop="1" thickBot="1">
      <c r="A385" s="109">
        <f t="shared" si="6"/>
        <v>383</v>
      </c>
      <c r="B385" s="119"/>
      <c r="C385" s="129"/>
      <c r="D385" s="128"/>
      <c r="E385" s="128"/>
      <c r="F385" s="108"/>
      <c r="G385" s="108"/>
      <c r="H385" s="108"/>
      <c r="I385" s="108"/>
      <c r="J385" s="108"/>
    </row>
    <row r="386" spans="1:10" ht="17.25" thickTop="1" thickBot="1">
      <c r="A386" s="109">
        <f t="shared" si="6"/>
        <v>384</v>
      </c>
      <c r="B386" s="119"/>
      <c r="C386" s="129"/>
      <c r="D386" s="128"/>
      <c r="E386" s="128"/>
      <c r="F386" s="108"/>
      <c r="G386" s="108"/>
      <c r="H386" s="108"/>
      <c r="I386" s="108"/>
      <c r="J386" s="108"/>
    </row>
    <row r="387" spans="1:10" ht="17.25" thickTop="1" thickBot="1">
      <c r="A387" s="109">
        <f t="shared" si="6"/>
        <v>385</v>
      </c>
      <c r="B387" s="119"/>
      <c r="C387" s="129"/>
      <c r="D387" s="128"/>
      <c r="E387" s="128"/>
      <c r="F387" s="108"/>
      <c r="G387" s="108"/>
      <c r="H387" s="108"/>
      <c r="I387" s="108"/>
      <c r="J387" s="108"/>
    </row>
    <row r="388" spans="1:10" ht="17.25" thickTop="1" thickBot="1">
      <c r="A388" s="109">
        <f t="shared" si="6"/>
        <v>386</v>
      </c>
      <c r="B388" s="119"/>
      <c r="C388" s="129"/>
      <c r="D388" s="128"/>
      <c r="E388" s="128"/>
      <c r="F388" s="108"/>
      <c r="G388" s="108"/>
      <c r="H388" s="108"/>
      <c r="I388" s="108"/>
      <c r="J388" s="108"/>
    </row>
    <row r="389" spans="1:10" ht="17.25" thickTop="1" thickBot="1">
      <c r="A389" s="109">
        <f t="shared" si="6"/>
        <v>387</v>
      </c>
      <c r="B389" s="119"/>
      <c r="C389" s="129"/>
      <c r="D389" s="128"/>
      <c r="E389" s="128"/>
      <c r="F389" s="108"/>
      <c r="G389" s="108"/>
      <c r="H389" s="108"/>
      <c r="I389" s="108"/>
      <c r="J389" s="108"/>
    </row>
    <row r="390" spans="1:10" ht="17.25" thickTop="1" thickBot="1">
      <c r="A390" s="109">
        <f t="shared" si="6"/>
        <v>388</v>
      </c>
      <c r="B390" s="119"/>
      <c r="C390" s="129"/>
      <c r="D390" s="128"/>
      <c r="E390" s="128"/>
      <c r="F390" s="108"/>
      <c r="G390" s="108"/>
      <c r="H390" s="108"/>
      <c r="I390" s="108"/>
      <c r="J390" s="108"/>
    </row>
    <row r="391" spans="1:10" ht="17.25" thickTop="1" thickBot="1">
      <c r="A391" s="109">
        <f t="shared" si="6"/>
        <v>389</v>
      </c>
      <c r="B391" s="119"/>
      <c r="C391" s="129"/>
      <c r="D391" s="128"/>
      <c r="E391" s="128"/>
      <c r="F391" s="108"/>
      <c r="G391" s="108"/>
      <c r="H391" s="108"/>
      <c r="I391" s="108"/>
      <c r="J391" s="108"/>
    </row>
    <row r="392" spans="1:10" ht="17.25" thickTop="1" thickBot="1">
      <c r="A392" s="109">
        <f t="shared" si="6"/>
        <v>390</v>
      </c>
      <c r="B392" s="119"/>
      <c r="C392" s="129"/>
      <c r="D392" s="128"/>
      <c r="E392" s="128"/>
      <c r="F392" s="108"/>
      <c r="G392" s="108"/>
      <c r="H392" s="108"/>
      <c r="I392" s="108"/>
      <c r="J392" s="108"/>
    </row>
    <row r="393" spans="1:10" ht="17.25" thickTop="1" thickBot="1">
      <c r="A393" s="109">
        <f t="shared" si="6"/>
        <v>391</v>
      </c>
      <c r="B393" s="119"/>
      <c r="C393" s="129"/>
      <c r="D393" s="128"/>
      <c r="E393" s="128"/>
      <c r="F393" s="108"/>
      <c r="G393" s="108"/>
      <c r="H393" s="108"/>
      <c r="I393" s="108"/>
      <c r="J393" s="108"/>
    </row>
    <row r="394" spans="1:10" ht="17.25" thickTop="1" thickBot="1">
      <c r="A394" s="109">
        <f t="shared" si="6"/>
        <v>392</v>
      </c>
      <c r="B394" s="119"/>
      <c r="C394" s="129"/>
      <c r="D394" s="128"/>
      <c r="E394" s="128"/>
      <c r="F394" s="108"/>
      <c r="G394" s="108"/>
      <c r="H394" s="108"/>
      <c r="I394" s="108"/>
      <c r="J394" s="108"/>
    </row>
    <row r="395" spans="1:10" ht="17.25" thickTop="1" thickBot="1">
      <c r="A395" s="109">
        <f t="shared" si="6"/>
        <v>393</v>
      </c>
      <c r="B395" s="119"/>
      <c r="C395" s="129"/>
      <c r="D395" s="128"/>
      <c r="E395" s="128"/>
      <c r="F395" s="108"/>
      <c r="G395" s="108"/>
      <c r="H395" s="108"/>
      <c r="I395" s="108"/>
      <c r="J395" s="108"/>
    </row>
    <row r="396" spans="1:10" ht="17.25" thickTop="1" thickBot="1">
      <c r="A396" s="109">
        <f t="shared" si="6"/>
        <v>394</v>
      </c>
      <c r="B396" s="119"/>
      <c r="C396" s="129"/>
      <c r="D396" s="128"/>
      <c r="E396" s="128"/>
      <c r="F396" s="108"/>
      <c r="G396" s="108"/>
      <c r="H396" s="108"/>
      <c r="I396" s="108"/>
      <c r="J396" s="108"/>
    </row>
    <row r="397" spans="1:10" ht="17.25" thickTop="1" thickBot="1">
      <c r="A397" s="109">
        <f t="shared" si="6"/>
        <v>395</v>
      </c>
      <c r="B397" s="119"/>
      <c r="C397" s="129"/>
      <c r="D397" s="128"/>
      <c r="E397" s="128"/>
      <c r="F397" s="108"/>
      <c r="G397" s="108"/>
      <c r="H397" s="108"/>
      <c r="I397" s="108"/>
      <c r="J397" s="108"/>
    </row>
    <row r="398" spans="1:10" ht="17.25" thickTop="1" thickBot="1">
      <c r="A398" s="109">
        <f t="shared" si="6"/>
        <v>396</v>
      </c>
      <c r="B398" s="119"/>
      <c r="C398" s="129"/>
      <c r="D398" s="128"/>
      <c r="E398" s="128"/>
      <c r="F398" s="108"/>
      <c r="G398" s="108"/>
      <c r="H398" s="108"/>
      <c r="I398" s="108"/>
      <c r="J398" s="108"/>
    </row>
    <row r="399" spans="1:10" ht="17.25" thickTop="1" thickBot="1">
      <c r="A399" s="109">
        <f t="shared" si="6"/>
        <v>397</v>
      </c>
      <c r="B399" s="119"/>
      <c r="C399" s="129"/>
      <c r="D399" s="128"/>
      <c r="E399" s="128"/>
      <c r="F399" s="108"/>
      <c r="G399" s="108"/>
      <c r="H399" s="108"/>
      <c r="I399" s="108"/>
      <c r="J399" s="108"/>
    </row>
    <row r="400" spans="1:10" ht="17.25" thickTop="1" thickBot="1">
      <c r="A400" s="109">
        <f t="shared" si="6"/>
        <v>398</v>
      </c>
      <c r="B400" s="119"/>
      <c r="C400" s="129"/>
      <c r="D400" s="128"/>
      <c r="E400" s="128"/>
      <c r="F400" s="108"/>
      <c r="G400" s="108"/>
      <c r="H400" s="108"/>
      <c r="I400" s="108"/>
      <c r="J400" s="108"/>
    </row>
    <row r="401" spans="1:10" ht="17.25" thickTop="1" thickBot="1">
      <c r="A401" s="109">
        <f t="shared" si="6"/>
        <v>399</v>
      </c>
      <c r="B401" s="119"/>
      <c r="C401" s="129"/>
      <c r="D401" s="128"/>
      <c r="E401" s="128"/>
      <c r="F401" s="108"/>
      <c r="G401" s="108"/>
      <c r="H401" s="108"/>
      <c r="I401" s="108"/>
      <c r="J401" s="108"/>
    </row>
    <row r="402" spans="1:10" ht="17.25" thickTop="1" thickBot="1">
      <c r="A402" s="109">
        <f t="shared" si="6"/>
        <v>400</v>
      </c>
      <c r="B402" s="119"/>
      <c r="C402" s="129"/>
      <c r="D402" s="128"/>
      <c r="E402" s="128"/>
      <c r="F402" s="108"/>
      <c r="G402" s="108"/>
      <c r="H402" s="108"/>
      <c r="I402" s="108"/>
      <c r="J402" s="108"/>
    </row>
    <row r="403" spans="1:10" ht="17.25" thickTop="1" thickBot="1">
      <c r="A403" s="109">
        <f t="shared" si="6"/>
        <v>401</v>
      </c>
      <c r="B403" s="119"/>
      <c r="C403" s="129"/>
      <c r="D403" s="128"/>
      <c r="E403" s="128"/>
      <c r="F403" s="108"/>
      <c r="G403" s="108"/>
      <c r="H403" s="108"/>
      <c r="I403" s="108"/>
      <c r="J403" s="108"/>
    </row>
    <row r="404" spans="1:10" ht="17.25" thickTop="1" thickBot="1">
      <c r="A404" s="109">
        <f t="shared" si="6"/>
        <v>402</v>
      </c>
      <c r="B404" s="119"/>
      <c r="C404" s="129"/>
      <c r="D404" s="128"/>
      <c r="E404" s="128"/>
      <c r="F404" s="108"/>
      <c r="G404" s="108"/>
      <c r="H404" s="108"/>
      <c r="I404" s="108"/>
      <c r="J404" s="108"/>
    </row>
    <row r="405" spans="1:10" ht="17.25" thickTop="1" thickBot="1">
      <c r="A405" s="109">
        <f t="shared" si="6"/>
        <v>403</v>
      </c>
      <c r="B405" s="119"/>
      <c r="C405" s="129"/>
      <c r="D405" s="128"/>
      <c r="E405" s="128"/>
      <c r="F405" s="108"/>
      <c r="G405" s="108"/>
      <c r="H405" s="108"/>
      <c r="I405" s="108"/>
      <c r="J405" s="108"/>
    </row>
    <row r="406" spans="1:10" ht="17.25" thickTop="1" thickBot="1">
      <c r="A406" s="109">
        <f t="shared" si="6"/>
        <v>404</v>
      </c>
      <c r="B406" s="119"/>
      <c r="C406" s="129"/>
      <c r="D406" s="128"/>
      <c r="E406" s="128"/>
      <c r="F406" s="108"/>
      <c r="G406" s="108"/>
      <c r="H406" s="108"/>
      <c r="I406" s="108"/>
      <c r="J406" s="108"/>
    </row>
    <row r="407" spans="1:10" ht="17.25" thickTop="1" thickBot="1">
      <c r="A407" s="109">
        <f t="shared" si="6"/>
        <v>405</v>
      </c>
      <c r="B407" s="119"/>
      <c r="C407" s="129"/>
      <c r="D407" s="128"/>
      <c r="E407" s="128"/>
      <c r="F407" s="108"/>
      <c r="G407" s="108"/>
      <c r="H407" s="108"/>
      <c r="I407" s="108"/>
      <c r="J407" s="108"/>
    </row>
    <row r="408" spans="1:10" ht="17.25" thickTop="1" thickBot="1">
      <c r="A408" s="109">
        <f t="shared" si="6"/>
        <v>406</v>
      </c>
      <c r="B408" s="119"/>
      <c r="C408" s="129"/>
      <c r="D408" s="128"/>
      <c r="E408" s="128"/>
      <c r="F408" s="108"/>
      <c r="G408" s="108"/>
      <c r="H408" s="108"/>
      <c r="I408" s="108"/>
      <c r="J408" s="108"/>
    </row>
    <row r="409" spans="1:10" ht="17.25" thickTop="1" thickBot="1">
      <c r="A409" s="109">
        <f t="shared" si="6"/>
        <v>407</v>
      </c>
      <c r="B409" s="119"/>
      <c r="C409" s="129"/>
      <c r="D409" s="128"/>
      <c r="E409" s="128"/>
      <c r="F409" s="108"/>
      <c r="G409" s="108"/>
      <c r="H409" s="108"/>
      <c r="I409" s="108"/>
      <c r="J409" s="108"/>
    </row>
    <row r="410" spans="1:10" ht="17.25" thickTop="1" thickBot="1">
      <c r="A410" s="109">
        <f t="shared" si="6"/>
        <v>408</v>
      </c>
      <c r="B410" s="119"/>
      <c r="C410" s="129"/>
      <c r="D410" s="128"/>
      <c r="E410" s="128"/>
      <c r="F410" s="108"/>
      <c r="G410" s="108"/>
      <c r="H410" s="108"/>
      <c r="I410" s="108"/>
      <c r="J410" s="108"/>
    </row>
    <row r="411" spans="1:10" ht="17.25" thickTop="1" thickBot="1">
      <c r="A411" s="109">
        <f t="shared" si="6"/>
        <v>409</v>
      </c>
      <c r="B411" s="119"/>
      <c r="C411" s="129"/>
      <c r="D411" s="128"/>
      <c r="E411" s="128"/>
      <c r="F411" s="108"/>
      <c r="G411" s="108"/>
      <c r="H411" s="108"/>
      <c r="I411" s="108"/>
      <c r="J411" s="108"/>
    </row>
    <row r="412" spans="1:10" ht="17.25" thickTop="1" thickBot="1">
      <c r="A412" s="109">
        <f t="shared" si="6"/>
        <v>410</v>
      </c>
      <c r="B412" s="119"/>
      <c r="C412" s="129"/>
      <c r="D412" s="128"/>
      <c r="E412" s="128"/>
      <c r="F412" s="108"/>
      <c r="G412" s="108"/>
      <c r="H412" s="108"/>
      <c r="I412" s="108"/>
      <c r="J412" s="108"/>
    </row>
    <row r="413" spans="1:10" ht="17.25" thickTop="1" thickBot="1">
      <c r="A413" s="109">
        <f t="shared" si="6"/>
        <v>411</v>
      </c>
      <c r="B413" s="119"/>
      <c r="C413" s="129"/>
      <c r="D413" s="128"/>
      <c r="E413" s="128"/>
      <c r="F413" s="108"/>
      <c r="G413" s="108"/>
      <c r="H413" s="108"/>
      <c r="I413" s="108"/>
      <c r="J413" s="108"/>
    </row>
    <row r="414" spans="1:10" ht="17.25" thickTop="1" thickBot="1">
      <c r="A414" s="109">
        <f t="shared" si="6"/>
        <v>412</v>
      </c>
      <c r="B414" s="119"/>
      <c r="C414" s="129"/>
      <c r="D414" s="128"/>
      <c r="E414" s="128"/>
      <c r="F414" s="108"/>
      <c r="G414" s="108"/>
      <c r="H414" s="108"/>
      <c r="I414" s="108"/>
      <c r="J414" s="108"/>
    </row>
    <row r="415" spans="1:10" ht="17.25" thickTop="1" thickBot="1">
      <c r="A415" s="109">
        <f t="shared" si="6"/>
        <v>413</v>
      </c>
      <c r="B415" s="119"/>
      <c r="C415" s="129"/>
      <c r="D415" s="128"/>
      <c r="E415" s="128"/>
      <c r="F415" s="108"/>
      <c r="G415" s="108"/>
      <c r="H415" s="108"/>
      <c r="I415" s="108"/>
      <c r="J415" s="108"/>
    </row>
    <row r="416" spans="1:10" ht="17.25" thickTop="1" thickBot="1">
      <c r="A416" s="109">
        <f t="shared" si="6"/>
        <v>414</v>
      </c>
      <c r="B416" s="119"/>
      <c r="C416" s="129"/>
      <c r="D416" s="128"/>
      <c r="E416" s="128"/>
      <c r="F416" s="108"/>
      <c r="G416" s="108"/>
      <c r="H416" s="108"/>
      <c r="I416" s="108"/>
      <c r="J416" s="108"/>
    </row>
    <row r="417" spans="1:10" ht="17.25" thickTop="1" thickBot="1">
      <c r="A417" s="109">
        <f t="shared" si="6"/>
        <v>415</v>
      </c>
      <c r="B417" s="119"/>
      <c r="C417" s="129"/>
      <c r="D417" s="128"/>
      <c r="E417" s="128"/>
      <c r="F417" s="108"/>
      <c r="G417" s="108"/>
      <c r="H417" s="108"/>
      <c r="I417" s="108"/>
      <c r="J417" s="108"/>
    </row>
    <row r="418" spans="1:10" ht="17.25" thickTop="1" thickBot="1">
      <c r="A418" s="109">
        <f t="shared" si="6"/>
        <v>416</v>
      </c>
      <c r="B418" s="119"/>
      <c r="C418" s="129"/>
      <c r="D418" s="128"/>
      <c r="E418" s="128"/>
      <c r="F418" s="108"/>
      <c r="G418" s="108"/>
      <c r="H418" s="108"/>
      <c r="I418" s="108"/>
      <c r="J418" s="108"/>
    </row>
    <row r="419" spans="1:10" ht="17.25" thickTop="1" thickBot="1">
      <c r="A419" s="109">
        <f t="shared" si="6"/>
        <v>417</v>
      </c>
      <c r="B419" s="119"/>
      <c r="C419" s="129"/>
      <c r="D419" s="128"/>
      <c r="E419" s="128"/>
      <c r="F419" s="108"/>
      <c r="G419" s="108"/>
      <c r="H419" s="108"/>
      <c r="I419" s="108"/>
      <c r="J419" s="108"/>
    </row>
    <row r="420" spans="1:10" ht="17.25" thickTop="1" thickBot="1">
      <c r="A420" s="109">
        <f t="shared" si="6"/>
        <v>418</v>
      </c>
      <c r="B420" s="119"/>
      <c r="C420" s="129"/>
      <c r="D420" s="128"/>
      <c r="E420" s="128"/>
      <c r="F420" s="108"/>
      <c r="G420" s="108"/>
      <c r="H420" s="108"/>
      <c r="I420" s="108"/>
      <c r="J420" s="108"/>
    </row>
    <row r="421" spans="1:10" ht="17.25" thickTop="1" thickBot="1">
      <c r="A421" s="109">
        <f t="shared" ref="A421:A484" si="7">SUM(A420+1)</f>
        <v>419</v>
      </c>
      <c r="B421" s="119"/>
      <c r="C421" s="129"/>
      <c r="D421" s="128"/>
      <c r="E421" s="128"/>
      <c r="F421" s="108"/>
      <c r="G421" s="108"/>
      <c r="H421" s="108"/>
      <c r="I421" s="108"/>
      <c r="J421" s="108"/>
    </row>
    <row r="422" spans="1:10" ht="17.25" thickTop="1" thickBot="1">
      <c r="A422" s="109">
        <f t="shared" si="7"/>
        <v>420</v>
      </c>
      <c r="B422" s="119"/>
      <c r="C422" s="129"/>
      <c r="D422" s="128"/>
      <c r="E422" s="128"/>
      <c r="F422" s="108"/>
      <c r="G422" s="108"/>
      <c r="H422" s="108"/>
      <c r="I422" s="108"/>
      <c r="J422" s="108"/>
    </row>
    <row r="423" spans="1:10" ht="17.25" thickTop="1" thickBot="1">
      <c r="A423" s="109">
        <f t="shared" si="7"/>
        <v>421</v>
      </c>
      <c r="B423" s="119"/>
      <c r="C423" s="129"/>
      <c r="D423" s="128"/>
      <c r="E423" s="128"/>
      <c r="F423" s="108"/>
      <c r="G423" s="108"/>
      <c r="H423" s="108"/>
      <c r="I423" s="108"/>
      <c r="J423" s="108"/>
    </row>
    <row r="424" spans="1:10" ht="17.25" thickTop="1" thickBot="1">
      <c r="A424" s="109">
        <f t="shared" si="7"/>
        <v>422</v>
      </c>
      <c r="B424" s="119"/>
      <c r="C424" s="129"/>
      <c r="D424" s="128"/>
      <c r="E424" s="128"/>
      <c r="F424" s="108"/>
      <c r="G424" s="108"/>
      <c r="H424" s="108"/>
      <c r="I424" s="108"/>
      <c r="J424" s="108"/>
    </row>
    <row r="425" spans="1:10" ht="17.25" thickTop="1" thickBot="1">
      <c r="A425" s="109">
        <f t="shared" si="7"/>
        <v>423</v>
      </c>
      <c r="B425" s="119"/>
      <c r="C425" s="129"/>
      <c r="D425" s="128"/>
      <c r="E425" s="128"/>
      <c r="F425" s="108"/>
      <c r="G425" s="108"/>
      <c r="H425" s="108"/>
      <c r="I425" s="108"/>
      <c r="J425" s="108"/>
    </row>
    <row r="426" spans="1:10" ht="17.25" thickTop="1" thickBot="1">
      <c r="A426" s="109">
        <f t="shared" si="7"/>
        <v>424</v>
      </c>
      <c r="B426" s="119"/>
      <c r="C426" s="129"/>
      <c r="D426" s="128"/>
      <c r="E426" s="128"/>
      <c r="F426" s="108"/>
      <c r="G426" s="108"/>
      <c r="H426" s="108"/>
      <c r="I426" s="108"/>
      <c r="J426" s="108"/>
    </row>
    <row r="427" spans="1:10" ht="17.25" thickTop="1" thickBot="1">
      <c r="A427" s="109">
        <f t="shared" si="7"/>
        <v>425</v>
      </c>
      <c r="B427" s="119"/>
      <c r="C427" s="129"/>
      <c r="D427" s="128"/>
      <c r="E427" s="128"/>
      <c r="F427" s="108"/>
      <c r="G427" s="108"/>
      <c r="H427" s="108"/>
      <c r="I427" s="108"/>
      <c r="J427" s="108"/>
    </row>
    <row r="428" spans="1:10" ht="17.25" thickTop="1" thickBot="1">
      <c r="A428" s="109">
        <f t="shared" si="7"/>
        <v>426</v>
      </c>
      <c r="B428" s="119"/>
      <c r="C428" s="129"/>
      <c r="D428" s="128"/>
      <c r="E428" s="128"/>
      <c r="F428" s="108"/>
      <c r="G428" s="108"/>
      <c r="H428" s="108"/>
      <c r="I428" s="108"/>
      <c r="J428" s="108"/>
    </row>
    <row r="429" spans="1:10" ht="17.25" thickTop="1" thickBot="1">
      <c r="A429" s="109">
        <f t="shared" si="7"/>
        <v>427</v>
      </c>
      <c r="B429" s="119"/>
      <c r="C429" s="129"/>
      <c r="D429" s="128"/>
      <c r="E429" s="128"/>
      <c r="F429" s="108"/>
      <c r="G429" s="108"/>
      <c r="H429" s="108"/>
      <c r="I429" s="108"/>
      <c r="J429" s="108"/>
    </row>
    <row r="430" spans="1:10" ht="17.25" thickTop="1" thickBot="1">
      <c r="A430" s="109">
        <f t="shared" si="7"/>
        <v>428</v>
      </c>
      <c r="B430" s="119"/>
      <c r="C430" s="129"/>
      <c r="D430" s="128"/>
      <c r="E430" s="128"/>
      <c r="F430" s="108"/>
      <c r="G430" s="108"/>
      <c r="H430" s="108"/>
      <c r="I430" s="108"/>
      <c r="J430" s="108"/>
    </row>
    <row r="431" spans="1:10" ht="17.25" thickTop="1" thickBot="1">
      <c r="A431" s="109">
        <f t="shared" si="7"/>
        <v>429</v>
      </c>
      <c r="B431" s="119"/>
      <c r="C431" s="129"/>
      <c r="D431" s="128"/>
      <c r="E431" s="128"/>
      <c r="F431" s="108"/>
      <c r="G431" s="108"/>
      <c r="H431" s="108"/>
      <c r="I431" s="108"/>
      <c r="J431" s="108"/>
    </row>
    <row r="432" spans="1:10" ht="17.25" thickTop="1" thickBot="1">
      <c r="A432" s="109">
        <f t="shared" si="7"/>
        <v>430</v>
      </c>
      <c r="B432" s="119"/>
      <c r="C432" s="129"/>
      <c r="D432" s="128"/>
      <c r="E432" s="128"/>
      <c r="F432" s="108"/>
      <c r="G432" s="108"/>
      <c r="H432" s="108"/>
      <c r="I432" s="108"/>
      <c r="J432" s="108"/>
    </row>
    <row r="433" spans="1:10" ht="17.25" thickTop="1" thickBot="1">
      <c r="A433" s="109">
        <f t="shared" si="7"/>
        <v>431</v>
      </c>
      <c r="B433" s="119"/>
      <c r="C433" s="129"/>
      <c r="D433" s="128"/>
      <c r="E433" s="128"/>
      <c r="F433" s="108"/>
      <c r="G433" s="108"/>
      <c r="H433" s="108"/>
      <c r="I433" s="108"/>
      <c r="J433" s="108"/>
    </row>
    <row r="434" spans="1:10" ht="17.25" thickTop="1" thickBot="1">
      <c r="A434" s="109">
        <f t="shared" si="7"/>
        <v>432</v>
      </c>
      <c r="B434" s="119"/>
      <c r="C434" s="129"/>
      <c r="D434" s="128"/>
      <c r="E434" s="128"/>
      <c r="F434" s="108"/>
      <c r="G434" s="108"/>
      <c r="H434" s="108"/>
      <c r="I434" s="108"/>
      <c r="J434" s="108"/>
    </row>
    <row r="435" spans="1:10" ht="17.25" thickTop="1" thickBot="1">
      <c r="A435" s="109">
        <f t="shared" si="7"/>
        <v>433</v>
      </c>
      <c r="B435" s="119"/>
      <c r="C435" s="129"/>
      <c r="D435" s="128"/>
      <c r="E435" s="128"/>
      <c r="F435" s="108"/>
      <c r="G435" s="108"/>
      <c r="H435" s="108"/>
      <c r="I435" s="108"/>
      <c r="J435" s="108"/>
    </row>
    <row r="436" spans="1:10" ht="17.25" thickTop="1" thickBot="1">
      <c r="A436" s="109">
        <f t="shared" si="7"/>
        <v>434</v>
      </c>
      <c r="B436" s="119"/>
      <c r="C436" s="129"/>
      <c r="D436" s="128"/>
      <c r="E436" s="128"/>
      <c r="F436" s="108"/>
      <c r="G436" s="108"/>
      <c r="H436" s="108"/>
      <c r="I436" s="108"/>
      <c r="J436" s="108"/>
    </row>
    <row r="437" spans="1:10" ht="17.25" thickTop="1" thickBot="1">
      <c r="A437" s="109">
        <f t="shared" si="7"/>
        <v>435</v>
      </c>
      <c r="B437" s="119"/>
      <c r="C437" s="129"/>
      <c r="D437" s="128"/>
      <c r="E437" s="128"/>
      <c r="F437" s="108"/>
      <c r="G437" s="108"/>
      <c r="H437" s="108"/>
      <c r="I437" s="108"/>
      <c r="J437" s="108"/>
    </row>
    <row r="438" spans="1:10" ht="17.25" thickTop="1" thickBot="1">
      <c r="A438" s="109">
        <f t="shared" si="7"/>
        <v>436</v>
      </c>
      <c r="B438" s="119"/>
      <c r="C438" s="129"/>
      <c r="D438" s="128"/>
      <c r="E438" s="128"/>
      <c r="F438" s="108"/>
      <c r="G438" s="108"/>
      <c r="H438" s="108"/>
      <c r="I438" s="108"/>
      <c r="J438" s="108"/>
    </row>
    <row r="439" spans="1:10" ht="17.25" thickTop="1" thickBot="1">
      <c r="A439" s="109">
        <f t="shared" si="7"/>
        <v>437</v>
      </c>
      <c r="B439" s="119"/>
      <c r="C439" s="129"/>
      <c r="D439" s="128"/>
      <c r="E439" s="128"/>
      <c r="F439" s="108"/>
      <c r="G439" s="108"/>
      <c r="H439" s="108"/>
      <c r="I439" s="108"/>
      <c r="J439" s="108"/>
    </row>
    <row r="440" spans="1:10" ht="17.25" thickTop="1" thickBot="1">
      <c r="A440" s="109">
        <f t="shared" si="7"/>
        <v>438</v>
      </c>
      <c r="B440" s="119"/>
      <c r="C440" s="129"/>
      <c r="D440" s="128"/>
      <c r="E440" s="128"/>
      <c r="F440" s="108"/>
      <c r="G440" s="108"/>
      <c r="H440" s="108"/>
      <c r="I440" s="108"/>
      <c r="J440" s="108"/>
    </row>
    <row r="441" spans="1:10" ht="17.25" thickTop="1" thickBot="1">
      <c r="A441" s="109">
        <f t="shared" si="7"/>
        <v>439</v>
      </c>
      <c r="B441" s="119"/>
      <c r="C441" s="129"/>
      <c r="D441" s="128"/>
      <c r="E441" s="128"/>
      <c r="F441" s="108"/>
      <c r="G441" s="108"/>
      <c r="H441" s="108"/>
      <c r="I441" s="108"/>
      <c r="J441" s="108"/>
    </row>
    <row r="442" spans="1:10" ht="17.25" thickTop="1" thickBot="1">
      <c r="A442" s="109">
        <f t="shared" si="7"/>
        <v>440</v>
      </c>
      <c r="B442" s="119"/>
      <c r="C442" s="129"/>
      <c r="D442" s="128"/>
      <c r="E442" s="128"/>
      <c r="F442" s="108"/>
      <c r="G442" s="108"/>
      <c r="H442" s="108"/>
      <c r="I442" s="108"/>
      <c r="J442" s="108"/>
    </row>
    <row r="443" spans="1:10" ht="17.25" thickTop="1" thickBot="1">
      <c r="A443" s="109">
        <f t="shared" si="7"/>
        <v>441</v>
      </c>
      <c r="B443" s="119"/>
      <c r="C443" s="129"/>
      <c r="D443" s="128"/>
      <c r="E443" s="128"/>
      <c r="F443" s="108"/>
      <c r="G443" s="108"/>
      <c r="H443" s="108"/>
      <c r="I443" s="108"/>
      <c r="J443" s="108"/>
    </row>
    <row r="444" spans="1:10" ht="17.25" thickTop="1" thickBot="1">
      <c r="A444" s="109">
        <f t="shared" si="7"/>
        <v>442</v>
      </c>
      <c r="B444" s="119"/>
      <c r="C444" s="129"/>
      <c r="D444" s="128"/>
      <c r="E444" s="128"/>
      <c r="F444" s="108"/>
      <c r="G444" s="108"/>
      <c r="H444" s="108"/>
      <c r="I444" s="108"/>
      <c r="J444" s="108"/>
    </row>
    <row r="445" spans="1:10" ht="17.25" thickTop="1" thickBot="1">
      <c r="A445" s="109">
        <f t="shared" si="7"/>
        <v>443</v>
      </c>
      <c r="B445" s="119"/>
      <c r="C445" s="129"/>
      <c r="D445" s="128"/>
      <c r="E445" s="128"/>
      <c r="F445" s="108"/>
      <c r="G445" s="108"/>
      <c r="H445" s="108"/>
      <c r="I445" s="108"/>
      <c r="J445" s="108"/>
    </row>
    <row r="446" spans="1:10" ht="17.25" thickTop="1" thickBot="1">
      <c r="A446" s="109">
        <f t="shared" si="7"/>
        <v>444</v>
      </c>
      <c r="B446" s="119"/>
      <c r="C446" s="129"/>
      <c r="D446" s="128"/>
      <c r="E446" s="128"/>
      <c r="F446" s="108"/>
      <c r="G446" s="108"/>
      <c r="H446" s="108"/>
      <c r="I446" s="108"/>
      <c r="J446" s="108"/>
    </row>
    <row r="447" spans="1:10" ht="17.25" thickTop="1" thickBot="1">
      <c r="A447" s="109">
        <f t="shared" si="7"/>
        <v>445</v>
      </c>
      <c r="B447" s="119"/>
      <c r="C447" s="129"/>
      <c r="D447" s="128"/>
      <c r="E447" s="128"/>
      <c r="F447" s="108"/>
      <c r="G447" s="108"/>
      <c r="H447" s="108"/>
      <c r="I447" s="108"/>
      <c r="J447" s="108"/>
    </row>
    <row r="448" spans="1:10" ht="17.25" thickTop="1" thickBot="1">
      <c r="A448" s="109">
        <f t="shared" si="7"/>
        <v>446</v>
      </c>
      <c r="B448" s="119"/>
      <c r="C448" s="129"/>
      <c r="D448" s="128"/>
      <c r="E448" s="128"/>
      <c r="F448" s="108"/>
      <c r="G448" s="108"/>
      <c r="H448" s="108"/>
      <c r="I448" s="108"/>
      <c r="J448" s="108"/>
    </row>
    <row r="449" spans="1:10" ht="17.25" thickTop="1" thickBot="1">
      <c r="A449" s="109">
        <f t="shared" si="7"/>
        <v>447</v>
      </c>
      <c r="B449" s="119"/>
      <c r="C449" s="129"/>
      <c r="D449" s="128"/>
      <c r="E449" s="128"/>
      <c r="F449" s="108"/>
      <c r="G449" s="108"/>
      <c r="H449" s="108"/>
      <c r="I449" s="108"/>
      <c r="J449" s="108"/>
    </row>
    <row r="450" spans="1:10" ht="17.25" thickTop="1" thickBot="1">
      <c r="A450" s="109">
        <f t="shared" si="7"/>
        <v>448</v>
      </c>
      <c r="B450" s="119"/>
      <c r="C450" s="129"/>
      <c r="D450" s="128"/>
      <c r="E450" s="128"/>
      <c r="F450" s="108"/>
      <c r="G450" s="108"/>
      <c r="H450" s="108"/>
      <c r="I450" s="108"/>
      <c r="J450" s="108"/>
    </row>
    <row r="451" spans="1:10" ht="17.25" thickTop="1" thickBot="1">
      <c r="A451" s="109">
        <f t="shared" si="7"/>
        <v>449</v>
      </c>
      <c r="B451" s="119"/>
      <c r="C451" s="129"/>
      <c r="D451" s="128"/>
      <c r="E451" s="128"/>
      <c r="F451" s="108"/>
      <c r="G451" s="108"/>
      <c r="H451" s="108"/>
      <c r="I451" s="108"/>
      <c r="J451" s="108"/>
    </row>
    <row r="452" spans="1:10" ht="17.25" thickTop="1" thickBot="1">
      <c r="A452" s="109">
        <f t="shared" si="7"/>
        <v>450</v>
      </c>
      <c r="B452" s="119"/>
      <c r="C452" s="129"/>
      <c r="D452" s="128"/>
      <c r="E452" s="128"/>
      <c r="F452" s="108"/>
      <c r="G452" s="108"/>
      <c r="H452" s="108"/>
      <c r="I452" s="108"/>
      <c r="J452" s="108"/>
    </row>
    <row r="453" spans="1:10" ht="17.25" thickTop="1" thickBot="1">
      <c r="A453" s="109">
        <f t="shared" si="7"/>
        <v>451</v>
      </c>
      <c r="B453" s="119"/>
      <c r="C453" s="129"/>
      <c r="D453" s="128"/>
      <c r="E453" s="128"/>
      <c r="F453" s="108"/>
      <c r="G453" s="108"/>
      <c r="H453" s="108"/>
      <c r="I453" s="108"/>
      <c r="J453" s="108"/>
    </row>
    <row r="454" spans="1:10" ht="17.25" thickTop="1" thickBot="1">
      <c r="A454" s="109">
        <f t="shared" si="7"/>
        <v>452</v>
      </c>
      <c r="B454" s="119"/>
      <c r="C454" s="129"/>
      <c r="D454" s="128"/>
      <c r="E454" s="128"/>
      <c r="F454" s="108"/>
      <c r="G454" s="108"/>
      <c r="H454" s="108"/>
      <c r="I454" s="108"/>
      <c r="J454" s="108"/>
    </row>
    <row r="455" spans="1:10" ht="17.25" thickTop="1" thickBot="1">
      <c r="A455" s="109">
        <f t="shared" si="7"/>
        <v>453</v>
      </c>
      <c r="B455" s="119"/>
      <c r="C455" s="129"/>
      <c r="D455" s="128"/>
      <c r="E455" s="128"/>
      <c r="F455" s="108"/>
      <c r="G455" s="108"/>
      <c r="H455" s="108"/>
      <c r="I455" s="108"/>
      <c r="J455" s="108"/>
    </row>
    <row r="456" spans="1:10" ht="17.25" thickTop="1" thickBot="1">
      <c r="A456" s="109">
        <f t="shared" si="7"/>
        <v>454</v>
      </c>
      <c r="B456" s="119"/>
      <c r="C456" s="129"/>
      <c r="D456" s="128"/>
      <c r="E456" s="128"/>
      <c r="F456" s="108"/>
      <c r="G456" s="108"/>
      <c r="H456" s="108"/>
      <c r="I456" s="108"/>
      <c r="J456" s="108"/>
    </row>
    <row r="457" spans="1:10" ht="17.25" thickTop="1" thickBot="1">
      <c r="A457" s="109">
        <f t="shared" si="7"/>
        <v>455</v>
      </c>
      <c r="B457" s="119"/>
      <c r="C457" s="129"/>
      <c r="D457" s="128"/>
      <c r="E457" s="128"/>
      <c r="F457" s="108"/>
      <c r="G457" s="108"/>
      <c r="H457" s="108"/>
      <c r="I457" s="108"/>
      <c r="J457" s="108"/>
    </row>
    <row r="458" spans="1:10" ht="17.25" thickTop="1" thickBot="1">
      <c r="A458" s="109">
        <f t="shared" si="7"/>
        <v>456</v>
      </c>
      <c r="B458" s="119"/>
      <c r="C458" s="129"/>
      <c r="D458" s="128"/>
      <c r="E458" s="128"/>
      <c r="F458" s="108"/>
      <c r="G458" s="108"/>
      <c r="H458" s="108"/>
      <c r="I458" s="108"/>
      <c r="J458" s="108"/>
    </row>
    <row r="459" spans="1:10" ht="17.25" thickTop="1" thickBot="1">
      <c r="A459" s="109">
        <f t="shared" si="7"/>
        <v>457</v>
      </c>
      <c r="B459" s="119"/>
      <c r="C459" s="129"/>
      <c r="D459" s="128"/>
      <c r="E459" s="128"/>
      <c r="F459" s="108"/>
      <c r="G459" s="108"/>
      <c r="H459" s="108"/>
      <c r="I459" s="108"/>
      <c r="J459" s="108"/>
    </row>
    <row r="460" spans="1:10" ht="17.25" thickTop="1" thickBot="1">
      <c r="A460" s="109">
        <f t="shared" si="7"/>
        <v>458</v>
      </c>
      <c r="B460" s="119"/>
      <c r="C460" s="129"/>
      <c r="D460" s="128"/>
      <c r="E460" s="128"/>
      <c r="F460" s="108"/>
      <c r="G460" s="108"/>
      <c r="H460" s="108"/>
      <c r="I460" s="108"/>
      <c r="J460" s="108"/>
    </row>
    <row r="461" spans="1:10" ht="17.25" thickTop="1" thickBot="1">
      <c r="A461" s="109">
        <f t="shared" si="7"/>
        <v>459</v>
      </c>
      <c r="B461" s="119"/>
      <c r="C461" s="129"/>
      <c r="D461" s="128"/>
      <c r="E461" s="128"/>
      <c r="F461" s="108"/>
      <c r="G461" s="108"/>
      <c r="H461" s="108"/>
      <c r="I461" s="108"/>
      <c r="J461" s="108"/>
    </row>
    <row r="462" spans="1:10" ht="17.25" thickTop="1" thickBot="1">
      <c r="A462" s="109">
        <f t="shared" si="7"/>
        <v>460</v>
      </c>
      <c r="B462" s="119"/>
      <c r="C462" s="129"/>
      <c r="D462" s="128"/>
      <c r="E462" s="128"/>
      <c r="F462" s="108"/>
      <c r="G462" s="108"/>
      <c r="H462" s="108"/>
      <c r="I462" s="108"/>
      <c r="J462" s="108"/>
    </row>
    <row r="463" spans="1:10" ht="17.25" thickTop="1" thickBot="1">
      <c r="A463" s="109">
        <f t="shared" si="7"/>
        <v>461</v>
      </c>
      <c r="B463" s="119"/>
      <c r="C463" s="129"/>
      <c r="D463" s="128"/>
      <c r="E463" s="128"/>
      <c r="F463" s="108"/>
      <c r="G463" s="108"/>
      <c r="H463" s="108"/>
      <c r="I463" s="108"/>
      <c r="J463" s="108"/>
    </row>
    <row r="464" spans="1:10" ht="17.25" thickTop="1" thickBot="1">
      <c r="A464" s="109">
        <f t="shared" si="7"/>
        <v>462</v>
      </c>
      <c r="B464" s="119"/>
      <c r="C464" s="129"/>
      <c r="D464" s="128"/>
      <c r="E464" s="128"/>
      <c r="F464" s="108"/>
      <c r="G464" s="108"/>
      <c r="H464" s="108"/>
      <c r="I464" s="108"/>
      <c r="J464" s="108"/>
    </row>
    <row r="465" spans="1:10" ht="17.25" thickTop="1" thickBot="1">
      <c r="A465" s="109">
        <f t="shared" si="7"/>
        <v>463</v>
      </c>
      <c r="B465" s="119"/>
      <c r="C465" s="129"/>
      <c r="D465" s="128"/>
      <c r="E465" s="128"/>
      <c r="F465" s="108"/>
      <c r="G465" s="108"/>
      <c r="H465" s="108"/>
      <c r="I465" s="108"/>
      <c r="J465" s="108"/>
    </row>
    <row r="466" spans="1:10" ht="17.25" thickTop="1" thickBot="1">
      <c r="A466" s="109">
        <f t="shared" si="7"/>
        <v>464</v>
      </c>
      <c r="B466" s="119"/>
      <c r="C466" s="129"/>
      <c r="D466" s="128"/>
      <c r="E466" s="128"/>
      <c r="F466" s="108"/>
      <c r="G466" s="108"/>
      <c r="H466" s="108"/>
      <c r="I466" s="108"/>
      <c r="J466" s="108"/>
    </row>
    <row r="467" spans="1:10" ht="17.25" thickTop="1" thickBot="1">
      <c r="A467" s="109">
        <f t="shared" si="7"/>
        <v>465</v>
      </c>
      <c r="B467" s="119"/>
      <c r="C467" s="129"/>
      <c r="D467" s="128"/>
      <c r="E467" s="128"/>
      <c r="F467" s="108"/>
      <c r="G467" s="108"/>
      <c r="H467" s="108"/>
      <c r="I467" s="108"/>
      <c r="J467" s="108"/>
    </row>
    <row r="468" spans="1:10" ht="17.25" thickTop="1" thickBot="1">
      <c r="A468" s="109">
        <f t="shared" si="7"/>
        <v>466</v>
      </c>
      <c r="B468" s="119"/>
      <c r="C468" s="129"/>
      <c r="D468" s="128"/>
      <c r="E468" s="128"/>
      <c r="F468" s="108"/>
      <c r="G468" s="108"/>
      <c r="H468" s="108"/>
      <c r="I468" s="108"/>
      <c r="J468" s="108"/>
    </row>
    <row r="469" spans="1:10" ht="17.25" thickTop="1" thickBot="1">
      <c r="A469" s="109">
        <f t="shared" si="7"/>
        <v>467</v>
      </c>
      <c r="B469" s="119"/>
      <c r="C469" s="129"/>
      <c r="D469" s="128"/>
      <c r="E469" s="128"/>
      <c r="F469" s="108"/>
      <c r="G469" s="108"/>
      <c r="H469" s="108"/>
      <c r="I469" s="108"/>
      <c r="J469" s="108"/>
    </row>
    <row r="470" spans="1:10" ht="17.25" thickTop="1" thickBot="1">
      <c r="A470" s="109">
        <f t="shared" si="7"/>
        <v>468</v>
      </c>
      <c r="B470" s="119"/>
      <c r="C470" s="129"/>
      <c r="D470" s="128"/>
      <c r="E470" s="128"/>
      <c r="F470" s="108"/>
      <c r="G470" s="108"/>
      <c r="H470" s="108"/>
      <c r="I470" s="108"/>
      <c r="J470" s="108"/>
    </row>
    <row r="471" spans="1:10" ht="17.25" thickTop="1" thickBot="1">
      <c r="A471" s="109">
        <f t="shared" si="7"/>
        <v>469</v>
      </c>
      <c r="B471" s="119"/>
      <c r="C471" s="129"/>
      <c r="D471" s="128"/>
      <c r="E471" s="128"/>
      <c r="F471" s="108"/>
      <c r="G471" s="108"/>
      <c r="H471" s="108"/>
      <c r="I471" s="108"/>
      <c r="J471" s="108"/>
    </row>
    <row r="472" spans="1:10" ht="17.25" thickTop="1" thickBot="1">
      <c r="A472" s="109">
        <f t="shared" si="7"/>
        <v>470</v>
      </c>
      <c r="B472" s="119"/>
      <c r="C472" s="129"/>
      <c r="D472" s="128"/>
      <c r="E472" s="128"/>
      <c r="F472" s="108"/>
      <c r="G472" s="108"/>
      <c r="H472" s="108"/>
      <c r="I472" s="108"/>
      <c r="J472" s="108"/>
    </row>
    <row r="473" spans="1:10" ht="17.25" thickTop="1" thickBot="1">
      <c r="A473" s="109">
        <f t="shared" si="7"/>
        <v>471</v>
      </c>
      <c r="B473" s="119"/>
      <c r="C473" s="129"/>
      <c r="D473" s="128"/>
      <c r="E473" s="128"/>
      <c r="F473" s="108"/>
      <c r="G473" s="108"/>
      <c r="H473" s="108"/>
      <c r="I473" s="108"/>
      <c r="J473" s="108"/>
    </row>
    <row r="474" spans="1:10" ht="17.25" thickTop="1" thickBot="1">
      <c r="A474" s="109">
        <f t="shared" si="7"/>
        <v>472</v>
      </c>
      <c r="B474" s="119"/>
      <c r="C474" s="129"/>
      <c r="D474" s="128"/>
      <c r="E474" s="128"/>
      <c r="F474" s="108"/>
      <c r="G474" s="108"/>
      <c r="H474" s="108"/>
      <c r="I474" s="108"/>
      <c r="J474" s="108"/>
    </row>
    <row r="475" spans="1:10" ht="17.25" thickTop="1" thickBot="1">
      <c r="A475" s="109">
        <f t="shared" si="7"/>
        <v>473</v>
      </c>
      <c r="B475" s="119"/>
      <c r="C475" s="129"/>
      <c r="D475" s="128"/>
      <c r="E475" s="128"/>
      <c r="F475" s="108"/>
      <c r="G475" s="108"/>
      <c r="H475" s="108"/>
      <c r="I475" s="108"/>
      <c r="J475" s="108"/>
    </row>
    <row r="476" spans="1:10" ht="17.25" thickTop="1" thickBot="1">
      <c r="A476" s="109">
        <f t="shared" si="7"/>
        <v>474</v>
      </c>
      <c r="B476" s="119"/>
      <c r="C476" s="129"/>
      <c r="D476" s="128"/>
      <c r="E476" s="128"/>
      <c r="F476" s="108"/>
      <c r="G476" s="108"/>
      <c r="H476" s="108"/>
      <c r="I476" s="108"/>
      <c r="J476" s="108"/>
    </row>
    <row r="477" spans="1:10" ht="17.25" thickTop="1" thickBot="1">
      <c r="A477" s="109">
        <f t="shared" si="7"/>
        <v>475</v>
      </c>
      <c r="B477" s="119"/>
      <c r="C477" s="129"/>
      <c r="D477" s="128"/>
      <c r="E477" s="128"/>
      <c r="F477" s="108"/>
      <c r="G477" s="108"/>
      <c r="H477" s="108"/>
      <c r="I477" s="108"/>
      <c r="J477" s="108"/>
    </row>
    <row r="478" spans="1:10" ht="17.25" thickTop="1" thickBot="1">
      <c r="A478" s="109">
        <f t="shared" si="7"/>
        <v>476</v>
      </c>
      <c r="B478" s="119"/>
      <c r="C478" s="129"/>
      <c r="D478" s="128"/>
      <c r="E478" s="128"/>
      <c r="F478" s="108"/>
      <c r="G478" s="108"/>
      <c r="H478" s="108"/>
      <c r="I478" s="108"/>
      <c r="J478" s="108"/>
    </row>
    <row r="479" spans="1:10" ht="17.25" thickTop="1" thickBot="1">
      <c r="A479" s="109">
        <f t="shared" si="7"/>
        <v>477</v>
      </c>
      <c r="B479" s="119"/>
      <c r="C479" s="129"/>
      <c r="D479" s="128"/>
      <c r="E479" s="128"/>
      <c r="F479" s="108"/>
      <c r="G479" s="108"/>
      <c r="H479" s="108"/>
      <c r="I479" s="108"/>
      <c r="J479" s="108"/>
    </row>
    <row r="480" spans="1:10" ht="17.25" thickTop="1" thickBot="1">
      <c r="A480" s="109">
        <f t="shared" si="7"/>
        <v>478</v>
      </c>
      <c r="B480" s="119"/>
      <c r="C480" s="129"/>
      <c r="D480" s="128"/>
      <c r="E480" s="128"/>
      <c r="F480" s="108"/>
      <c r="G480" s="108"/>
      <c r="H480" s="108"/>
      <c r="I480" s="108"/>
      <c r="J480" s="108"/>
    </row>
    <row r="481" spans="1:10" ht="17.25" thickTop="1" thickBot="1">
      <c r="A481" s="109">
        <f t="shared" si="7"/>
        <v>479</v>
      </c>
      <c r="B481" s="119"/>
      <c r="C481" s="129"/>
      <c r="D481" s="128"/>
      <c r="E481" s="128"/>
      <c r="F481" s="108"/>
      <c r="G481" s="108"/>
      <c r="H481" s="108"/>
      <c r="I481" s="108"/>
      <c r="J481" s="108"/>
    </row>
    <row r="482" spans="1:10" ht="17.25" thickTop="1" thickBot="1">
      <c r="A482" s="109">
        <f t="shared" si="7"/>
        <v>480</v>
      </c>
      <c r="B482" s="119"/>
      <c r="C482" s="129"/>
      <c r="D482" s="128"/>
      <c r="E482" s="128"/>
      <c r="F482" s="108"/>
      <c r="G482" s="108"/>
      <c r="H482" s="108"/>
      <c r="I482" s="108"/>
      <c r="J482" s="108"/>
    </row>
    <row r="483" spans="1:10" ht="17.25" thickTop="1" thickBot="1">
      <c r="A483" s="109">
        <f t="shared" si="7"/>
        <v>481</v>
      </c>
      <c r="B483" s="119"/>
      <c r="C483" s="129"/>
      <c r="D483" s="128"/>
      <c r="E483" s="128"/>
      <c r="F483" s="108"/>
      <c r="G483" s="108"/>
      <c r="H483" s="108"/>
      <c r="I483" s="108"/>
      <c r="J483" s="108"/>
    </row>
    <row r="484" spans="1:10" ht="17.25" thickTop="1" thickBot="1">
      <c r="A484" s="109">
        <f t="shared" si="7"/>
        <v>482</v>
      </c>
      <c r="B484" s="119"/>
      <c r="C484" s="129"/>
      <c r="D484" s="128"/>
      <c r="E484" s="128"/>
      <c r="F484" s="108"/>
      <c r="G484" s="108"/>
      <c r="H484" s="108"/>
      <c r="I484" s="108"/>
      <c r="J484" s="108"/>
    </row>
    <row r="485" spans="1:10" ht="17.25" thickTop="1" thickBot="1">
      <c r="A485" s="109">
        <f t="shared" ref="A485:A500" si="8">SUM(A484+1)</f>
        <v>483</v>
      </c>
      <c r="B485" s="119"/>
      <c r="C485" s="129"/>
      <c r="D485" s="128"/>
      <c r="E485" s="128"/>
      <c r="F485" s="108"/>
      <c r="G485" s="108"/>
      <c r="H485" s="108"/>
      <c r="I485" s="108"/>
      <c r="J485" s="108"/>
    </row>
    <row r="486" spans="1:10" ht="17.25" thickTop="1" thickBot="1">
      <c r="A486" s="109">
        <f t="shared" si="8"/>
        <v>484</v>
      </c>
      <c r="B486" s="119"/>
      <c r="C486" s="129"/>
      <c r="D486" s="128"/>
      <c r="E486" s="128"/>
      <c r="F486" s="108"/>
      <c r="G486" s="108"/>
      <c r="H486" s="108"/>
      <c r="I486" s="108"/>
      <c r="J486" s="108"/>
    </row>
    <row r="487" spans="1:10" ht="17.25" thickTop="1" thickBot="1">
      <c r="A487" s="109">
        <f t="shared" si="8"/>
        <v>485</v>
      </c>
      <c r="B487" s="119"/>
      <c r="C487" s="129"/>
      <c r="D487" s="128"/>
      <c r="E487" s="128"/>
      <c r="F487" s="108"/>
      <c r="G487" s="108"/>
      <c r="H487" s="108"/>
      <c r="I487" s="108"/>
      <c r="J487" s="108"/>
    </row>
    <row r="488" spans="1:10" ht="17.25" thickTop="1" thickBot="1">
      <c r="A488" s="109">
        <f t="shared" si="8"/>
        <v>486</v>
      </c>
      <c r="B488" s="119"/>
      <c r="C488" s="129"/>
      <c r="D488" s="128"/>
      <c r="E488" s="128"/>
      <c r="F488" s="108"/>
      <c r="G488" s="108"/>
      <c r="H488" s="108"/>
      <c r="I488" s="108"/>
      <c r="J488" s="108"/>
    </row>
    <row r="489" spans="1:10" ht="17.25" thickTop="1" thickBot="1">
      <c r="A489" s="109">
        <f t="shared" si="8"/>
        <v>487</v>
      </c>
      <c r="B489" s="119"/>
      <c r="C489" s="129"/>
      <c r="D489" s="128"/>
      <c r="E489" s="128"/>
      <c r="F489" s="108"/>
      <c r="G489" s="108"/>
      <c r="H489" s="108"/>
      <c r="I489" s="108"/>
      <c r="J489" s="108"/>
    </row>
    <row r="490" spans="1:10" ht="17.25" thickTop="1" thickBot="1">
      <c r="A490" s="109">
        <f t="shared" si="8"/>
        <v>488</v>
      </c>
      <c r="B490" s="119"/>
      <c r="C490" s="129"/>
      <c r="D490" s="128"/>
      <c r="E490" s="128"/>
      <c r="F490" s="108"/>
      <c r="G490" s="108"/>
      <c r="H490" s="108"/>
      <c r="I490" s="108"/>
      <c r="J490" s="108"/>
    </row>
    <row r="491" spans="1:10" ht="17.25" thickTop="1" thickBot="1">
      <c r="A491" s="109">
        <f t="shared" si="8"/>
        <v>489</v>
      </c>
      <c r="B491" s="119"/>
      <c r="C491" s="129"/>
      <c r="D491" s="128"/>
      <c r="E491" s="128"/>
      <c r="F491" s="108"/>
      <c r="G491" s="108"/>
      <c r="H491" s="108"/>
      <c r="I491" s="108"/>
      <c r="J491" s="108"/>
    </row>
    <row r="492" spans="1:10" ht="17.25" thickTop="1" thickBot="1">
      <c r="A492" s="109">
        <f t="shared" si="8"/>
        <v>490</v>
      </c>
      <c r="B492" s="119"/>
      <c r="C492" s="129"/>
      <c r="D492" s="128"/>
      <c r="E492" s="128"/>
      <c r="F492" s="108"/>
      <c r="G492" s="108"/>
      <c r="H492" s="108"/>
      <c r="I492" s="108"/>
      <c r="J492" s="108"/>
    </row>
    <row r="493" spans="1:10" ht="17.25" thickTop="1" thickBot="1">
      <c r="A493" s="109">
        <f t="shared" si="8"/>
        <v>491</v>
      </c>
      <c r="B493" s="119"/>
      <c r="C493" s="129"/>
      <c r="D493" s="128"/>
      <c r="E493" s="128"/>
      <c r="F493" s="108"/>
      <c r="G493" s="108"/>
      <c r="H493" s="108"/>
      <c r="I493" s="108"/>
      <c r="J493" s="108"/>
    </row>
    <row r="494" spans="1:10" ht="17.25" thickTop="1" thickBot="1">
      <c r="A494" s="109">
        <f t="shared" si="8"/>
        <v>492</v>
      </c>
      <c r="B494" s="119"/>
      <c r="C494" s="129"/>
      <c r="D494" s="128"/>
      <c r="E494" s="128"/>
      <c r="F494" s="108"/>
      <c r="G494" s="108"/>
      <c r="H494" s="108"/>
      <c r="I494" s="108"/>
      <c r="J494" s="108"/>
    </row>
    <row r="495" spans="1:10" ht="17.25" thickTop="1" thickBot="1">
      <c r="A495" s="109">
        <f t="shared" si="8"/>
        <v>493</v>
      </c>
      <c r="B495" s="119"/>
      <c r="C495" s="129"/>
      <c r="D495" s="128"/>
      <c r="E495" s="128"/>
      <c r="F495" s="108"/>
      <c r="G495" s="108"/>
      <c r="H495" s="108"/>
      <c r="I495" s="108"/>
      <c r="J495" s="108"/>
    </row>
    <row r="496" spans="1:10" ht="17.25" thickTop="1" thickBot="1">
      <c r="A496" s="109">
        <f t="shared" si="8"/>
        <v>494</v>
      </c>
      <c r="B496" s="119"/>
      <c r="C496" s="129"/>
      <c r="D496" s="128"/>
      <c r="E496" s="128"/>
      <c r="F496" s="108"/>
      <c r="G496" s="108"/>
      <c r="H496" s="108"/>
      <c r="I496" s="108"/>
      <c r="J496" s="108"/>
    </row>
    <row r="497" spans="1:10" ht="17.25" thickTop="1" thickBot="1">
      <c r="A497" s="109">
        <f t="shared" si="8"/>
        <v>495</v>
      </c>
      <c r="B497" s="119"/>
      <c r="C497" s="129"/>
      <c r="D497" s="128"/>
      <c r="E497" s="128"/>
      <c r="F497" s="108"/>
      <c r="G497" s="108"/>
      <c r="H497" s="108"/>
      <c r="I497" s="108"/>
      <c r="J497" s="108"/>
    </row>
    <row r="498" spans="1:10" ht="17.25" thickTop="1" thickBot="1">
      <c r="A498" s="109">
        <f t="shared" si="8"/>
        <v>496</v>
      </c>
      <c r="B498" s="119"/>
      <c r="C498" s="129"/>
      <c r="D498" s="128"/>
      <c r="E498" s="128"/>
      <c r="F498" s="108"/>
      <c r="G498" s="108"/>
      <c r="H498" s="108"/>
      <c r="I498" s="108"/>
      <c r="J498" s="108"/>
    </row>
    <row r="499" spans="1:10" ht="17.25" thickTop="1" thickBot="1">
      <c r="A499" s="109">
        <f t="shared" si="8"/>
        <v>497</v>
      </c>
      <c r="B499" s="119"/>
      <c r="C499" s="129"/>
      <c r="D499" s="128"/>
      <c r="E499" s="128"/>
      <c r="F499" s="108"/>
      <c r="G499" s="108"/>
      <c r="H499" s="108"/>
      <c r="I499" s="108"/>
      <c r="J499" s="108"/>
    </row>
    <row r="500" spans="1:10" ht="17.25" thickTop="1" thickBot="1">
      <c r="A500" s="109">
        <f t="shared" si="8"/>
        <v>498</v>
      </c>
      <c r="B500" s="119"/>
      <c r="C500" s="129"/>
      <c r="D500" s="128"/>
      <c r="E500" s="128"/>
      <c r="F500" s="108"/>
      <c r="G500" s="108"/>
      <c r="H500" s="108"/>
      <c r="I500" s="108"/>
      <c r="J500" s="108"/>
    </row>
    <row r="501" spans="1:10" ht="16.5" thickTop="1"/>
  </sheetData>
  <mergeCells count="1">
    <mergeCell ref="A1:J1"/>
  </mergeCells>
  <phoneticPr fontId="6" type="noConversion"/>
  <dataValidations count="4">
    <dataValidation type="list" allowBlank="1" showInputMessage="1" showErrorMessage="1" sqref="I3:I500" xr:uid="{A946E56B-1E0B-1640-AEE6-3784A03C1350}">
      <formula1>"Owned, Leased, Owner Operator"</formula1>
    </dataValidation>
    <dataValidation type="list" allowBlank="1" showInputMessage="1" showErrorMessage="1" sqref="G3:G500" xr:uid="{09389D57-5AE4-554E-982C-2ED1233719ED}">
      <formula1>"For Hire, Service"</formula1>
    </dataValidation>
    <dataValidation type="list" allowBlank="1" showInputMessage="1" showErrorMessage="1" sqref="F3:F500" xr:uid="{0F288735-5144-1D43-9371-E356C8E10081}">
      <formula1>"0-50,0-250,0-800,0-1500,0-2000"</formula1>
    </dataValidation>
    <dataValidation type="list" allowBlank="1" showInputMessage="1" showErrorMessage="1" sqref="E3:E500" xr:uid="{649D4064-8811-4D45-9872-92A143B4D2FD}">
      <formula1>"Truck Tractor, Box Truck, Heavy Duty Truck, Pick-up Truck, Trailer, Semi-Trailer"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40"/>
  <sheetViews>
    <sheetView tabSelected="1" showWhiteSpace="0" view="pageLayout" workbookViewId="0">
      <selection activeCell="Q14" sqref="Q14:V14"/>
    </sheetView>
  </sheetViews>
  <sheetFormatPr defaultColWidth="11" defaultRowHeight="15"/>
  <cols>
    <col min="1" max="3" width="2.140625" style="79" customWidth="1"/>
    <col min="4" max="4" width="3.140625" style="79" customWidth="1"/>
    <col min="5" max="5" width="2.140625" style="79" customWidth="1"/>
    <col min="6" max="6" width="5.140625" style="79" customWidth="1"/>
    <col min="7" max="7" width="8.7109375" style="79" customWidth="1"/>
    <col min="8" max="8" width="0.85546875" style="79" customWidth="1"/>
    <col min="9" max="9" width="5.28515625" style="79" customWidth="1"/>
    <col min="10" max="10" width="2.7109375" style="79" customWidth="1"/>
    <col min="11" max="11" width="2.85546875" style="79" customWidth="1"/>
    <col min="12" max="12" width="0.7109375" style="79" customWidth="1"/>
    <col min="13" max="13" width="8.7109375" style="79" customWidth="1"/>
    <col min="14" max="14" width="0.85546875" style="79" customWidth="1"/>
    <col min="15" max="15" width="2.140625" style="79" customWidth="1"/>
    <col min="16" max="16" width="0.85546875" style="79" customWidth="1"/>
    <col min="17" max="17" width="10.42578125" style="79" customWidth="1"/>
    <col min="18" max="18" width="1" style="79" customWidth="1"/>
    <col min="19" max="19" width="4" style="79" customWidth="1"/>
    <col min="20" max="20" width="3.28515625" style="79" customWidth="1"/>
    <col min="21" max="21" width="3.140625" style="79" customWidth="1"/>
    <col min="22" max="22" width="14.28515625" style="79" customWidth="1"/>
    <col min="23" max="23" width="0.85546875" style="79" customWidth="1"/>
    <col min="24" max="24" width="2.28515625" style="79" customWidth="1"/>
    <col min="25" max="25" width="11.85546875" style="79" customWidth="1"/>
    <col min="26" max="26" width="0.7109375" style="79" customWidth="1"/>
    <col min="27" max="27" width="2.7109375" style="77" customWidth="1"/>
    <col min="28" max="28" width="11" style="77"/>
    <col min="29" max="29" width="11" style="77" customWidth="1"/>
    <col min="30" max="16384" width="11" style="79"/>
  </cols>
  <sheetData>
    <row r="1" spans="1:31" ht="21.95" customHeight="1" thickTop="1" thickBot="1">
      <c r="A1" s="77"/>
      <c r="B1" s="77"/>
      <c r="C1" s="77"/>
      <c r="D1" s="77"/>
      <c r="E1" s="77"/>
      <c r="F1" s="78"/>
      <c r="G1" s="77"/>
      <c r="H1" s="77"/>
      <c r="I1" s="77"/>
      <c r="J1" s="77"/>
      <c r="K1" s="77"/>
      <c r="L1" s="77"/>
      <c r="M1" s="77"/>
      <c r="N1" s="77"/>
      <c r="O1" s="77"/>
      <c r="P1" s="77"/>
      <c r="Q1" s="203" t="s">
        <v>39</v>
      </c>
      <c r="R1" s="204"/>
      <c r="S1" s="205"/>
      <c r="T1" s="200">
        <v>46018</v>
      </c>
      <c r="U1" s="201"/>
      <c r="V1" s="201"/>
      <c r="W1" s="201"/>
      <c r="X1" s="201"/>
      <c r="Y1" s="202"/>
      <c r="Z1" s="77"/>
    </row>
    <row r="2" spans="1:31" ht="21.95" customHeight="1" thickBot="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206" t="s">
        <v>66</v>
      </c>
      <c r="R2" s="207"/>
      <c r="S2" s="208"/>
      <c r="T2" s="209" t="s">
        <v>166</v>
      </c>
      <c r="U2" s="210"/>
      <c r="V2" s="210"/>
      <c r="W2" s="210"/>
      <c r="X2" s="210"/>
      <c r="Y2" s="211"/>
      <c r="Z2" s="77"/>
    </row>
    <row r="3" spans="1:31" ht="9.75" customHeight="1" thickTop="1">
      <c r="A3" s="77"/>
      <c r="B3" s="77"/>
      <c r="C3" s="77"/>
      <c r="D3" s="77"/>
      <c r="E3" s="77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212"/>
      <c r="R3" s="213"/>
      <c r="S3" s="213"/>
      <c r="T3" s="213"/>
      <c r="U3" s="77"/>
      <c r="V3" s="77"/>
      <c r="W3" s="77"/>
      <c r="X3" s="77"/>
      <c r="Y3" s="77"/>
      <c r="Z3" s="77"/>
    </row>
    <row r="4" spans="1:31" ht="15.75" customHeight="1" thickBot="1">
      <c r="A4" s="77"/>
      <c r="B4" s="77"/>
      <c r="C4" s="77"/>
      <c r="D4" s="77"/>
      <c r="E4" s="77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31" ht="17.25" thickTop="1" thickBot="1">
      <c r="A5" s="267" t="s">
        <v>52</v>
      </c>
      <c r="B5" s="268"/>
      <c r="C5" s="268"/>
      <c r="D5" s="268"/>
      <c r="E5" s="269"/>
      <c r="F5" s="263" t="s">
        <v>167</v>
      </c>
      <c r="G5" s="264"/>
      <c r="H5" s="264"/>
      <c r="I5" s="264"/>
      <c r="J5" s="264"/>
      <c r="K5" s="264"/>
      <c r="L5" s="264"/>
      <c r="M5" s="264"/>
      <c r="N5" s="264"/>
      <c r="O5" s="265"/>
      <c r="P5" s="77"/>
      <c r="Q5" s="241" t="s">
        <v>40</v>
      </c>
      <c r="R5" s="242"/>
      <c r="S5" s="242"/>
      <c r="T5" s="242"/>
      <c r="U5" s="242"/>
      <c r="V5" s="243"/>
      <c r="W5" s="77"/>
      <c r="X5" s="77"/>
      <c r="Y5" s="77"/>
      <c r="Z5" s="77"/>
    </row>
    <row r="6" spans="1:31" ht="16.5" thickTop="1" thickBot="1">
      <c r="A6" s="270" t="s">
        <v>53</v>
      </c>
      <c r="B6" s="271"/>
      <c r="C6" s="271"/>
      <c r="D6" s="271"/>
      <c r="E6" s="272"/>
      <c r="F6" s="266" t="s">
        <v>169</v>
      </c>
      <c r="G6" s="264"/>
      <c r="H6" s="264"/>
      <c r="I6" s="264"/>
      <c r="J6" s="264"/>
      <c r="K6" s="264"/>
      <c r="L6" s="264"/>
      <c r="M6" s="264"/>
      <c r="N6" s="264"/>
      <c r="O6" s="265"/>
      <c r="P6" s="77"/>
      <c r="Q6" s="81" t="s">
        <v>41</v>
      </c>
      <c r="R6" s="254">
        <v>3130635</v>
      </c>
      <c r="S6" s="255"/>
      <c r="T6" s="255"/>
      <c r="U6" s="255"/>
      <c r="V6" s="256"/>
      <c r="W6" s="77"/>
      <c r="X6" s="77"/>
      <c r="Y6" s="77"/>
      <c r="Z6" s="77"/>
    </row>
    <row r="7" spans="1:31" ht="16.5" thickTop="1" thickBot="1">
      <c r="A7" s="270" t="s">
        <v>54</v>
      </c>
      <c r="B7" s="271"/>
      <c r="C7" s="271"/>
      <c r="D7" s="271"/>
      <c r="E7" s="272"/>
      <c r="F7" s="244" t="s">
        <v>168</v>
      </c>
      <c r="G7" s="245"/>
      <c r="H7" s="245"/>
      <c r="I7" s="245"/>
      <c r="J7" s="245"/>
      <c r="K7" s="245"/>
      <c r="L7" s="245"/>
      <c r="M7" s="245"/>
      <c r="N7" s="245"/>
      <c r="O7" s="246"/>
      <c r="P7" s="77"/>
      <c r="Q7" s="82" t="s">
        <v>43</v>
      </c>
      <c r="R7" s="257" t="s">
        <v>152</v>
      </c>
      <c r="S7" s="258"/>
      <c r="T7" s="258"/>
      <c r="U7" s="258"/>
      <c r="V7" s="259"/>
      <c r="W7" s="77"/>
      <c r="X7" s="77"/>
      <c r="Y7" s="77"/>
      <c r="Z7" s="77"/>
    </row>
    <row r="8" spans="1:31" ht="15" customHeight="1" thickTop="1" thickBot="1">
      <c r="A8" s="238" t="s">
        <v>88</v>
      </c>
      <c r="B8" s="239"/>
      <c r="C8" s="239"/>
      <c r="D8" s="239"/>
      <c r="E8" s="240"/>
      <c r="F8" s="247" t="s">
        <v>144</v>
      </c>
      <c r="G8" s="248"/>
      <c r="H8" s="248"/>
      <c r="I8" s="248"/>
      <c r="J8" s="248"/>
      <c r="K8" s="248"/>
      <c r="L8" s="248"/>
      <c r="M8" s="248"/>
      <c r="N8" s="248"/>
      <c r="O8" s="249"/>
      <c r="P8" s="77"/>
      <c r="Q8" s="83" t="s">
        <v>42</v>
      </c>
      <c r="R8" s="260">
        <v>92904</v>
      </c>
      <c r="S8" s="261"/>
      <c r="T8" s="261"/>
      <c r="U8" s="261"/>
      <c r="V8" s="262"/>
      <c r="W8" s="77"/>
      <c r="X8" s="77"/>
      <c r="Y8" s="77"/>
      <c r="Z8" s="77"/>
    </row>
    <row r="9" spans="1:31" ht="16.5" thickTop="1">
      <c r="A9" s="84"/>
      <c r="B9" s="84"/>
      <c r="C9" s="84"/>
      <c r="D9" s="84"/>
      <c r="E9" s="77"/>
      <c r="F9" s="77"/>
      <c r="G9" s="85"/>
      <c r="H9" s="85"/>
      <c r="I9" s="85"/>
      <c r="J9" s="85"/>
      <c r="K9" s="85"/>
      <c r="L9" s="85"/>
      <c r="M9" s="85"/>
      <c r="N9" s="85"/>
      <c r="O9" s="85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spans="1:31" ht="16.5" thickBot="1">
      <c r="A10" s="84"/>
      <c r="B10" s="84"/>
      <c r="C10" s="84"/>
      <c r="D10" s="84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214" t="s">
        <v>140</v>
      </c>
      <c r="R10" s="214"/>
      <c r="S10" s="214"/>
      <c r="T10" s="214"/>
      <c r="U10" s="214"/>
      <c r="V10" s="214"/>
      <c r="W10" s="77"/>
      <c r="X10" s="77"/>
      <c r="Y10" s="77"/>
      <c r="Z10" s="77"/>
    </row>
    <row r="11" spans="1:31" ht="17.25" thickTop="1" thickBot="1">
      <c r="A11" s="250" t="s">
        <v>45</v>
      </c>
      <c r="B11" s="251"/>
      <c r="C11" s="251"/>
      <c r="D11" s="251"/>
      <c r="E11" s="251"/>
      <c r="F11" s="251"/>
      <c r="G11" s="252" t="s">
        <v>46</v>
      </c>
      <c r="H11" s="252"/>
      <c r="I11" s="252"/>
      <c r="J11" s="252"/>
      <c r="K11" s="252"/>
      <c r="L11" s="253"/>
      <c r="M11" s="77"/>
      <c r="N11" s="77"/>
      <c r="P11" s="77"/>
      <c r="Q11" s="215" t="s">
        <v>44</v>
      </c>
      <c r="R11" s="216"/>
      <c r="S11" s="216"/>
      <c r="T11" s="216"/>
      <c r="U11" s="216"/>
      <c r="V11" s="217"/>
      <c r="W11" s="77"/>
      <c r="X11" s="77"/>
      <c r="Y11" s="142" t="s">
        <v>126</v>
      </c>
      <c r="Z11" s="77"/>
    </row>
    <row r="12" spans="1:31" ht="16.5" thickTop="1" thickBot="1">
      <c r="A12" s="221" t="s">
        <v>89</v>
      </c>
      <c r="B12" s="222"/>
      <c r="C12" s="222"/>
      <c r="D12" s="222"/>
      <c r="E12" s="222"/>
      <c r="F12" s="222"/>
      <c r="G12" s="229" t="s">
        <v>137</v>
      </c>
      <c r="H12" s="230"/>
      <c r="I12" s="230"/>
      <c r="J12" s="230"/>
      <c r="K12" s="230"/>
      <c r="L12" s="231"/>
      <c r="M12" s="77"/>
      <c r="N12" s="77"/>
      <c r="O12" s="77"/>
      <c r="P12" s="77"/>
      <c r="Q12" s="176" t="s">
        <v>145</v>
      </c>
      <c r="R12" s="167"/>
      <c r="S12" s="167"/>
      <c r="T12" s="167"/>
      <c r="U12" s="167"/>
      <c r="V12" s="168"/>
      <c r="W12" s="77"/>
      <c r="X12" s="77"/>
      <c r="Y12" s="144">
        <v>25</v>
      </c>
      <c r="Z12" s="77"/>
    </row>
    <row r="13" spans="1:31" ht="15.95" customHeight="1" thickTop="1" thickBot="1">
      <c r="A13" s="234" t="s">
        <v>47</v>
      </c>
      <c r="B13" s="235"/>
      <c r="C13" s="235"/>
      <c r="D13" s="235"/>
      <c r="E13" s="235"/>
      <c r="F13" s="235"/>
      <c r="G13" s="232" t="s">
        <v>149</v>
      </c>
      <c r="H13" s="232"/>
      <c r="I13" s="232"/>
      <c r="J13" s="232"/>
      <c r="K13" s="232"/>
      <c r="L13" s="233"/>
      <c r="M13" s="77"/>
      <c r="N13" s="77"/>
      <c r="O13" s="77"/>
      <c r="P13" s="77"/>
      <c r="Q13" s="176" t="s">
        <v>146</v>
      </c>
      <c r="R13" s="167"/>
      <c r="S13" s="167"/>
      <c r="T13" s="167"/>
      <c r="U13" s="167"/>
      <c r="V13" s="168"/>
      <c r="W13" s="86"/>
      <c r="X13" s="77"/>
      <c r="Y13" s="144">
        <v>25</v>
      </c>
      <c r="Z13" s="77"/>
    </row>
    <row r="14" spans="1:31" ht="15.95" customHeight="1" thickTop="1" thickBot="1">
      <c r="A14" s="86"/>
      <c r="B14" s="86"/>
      <c r="C14" s="86"/>
      <c r="D14" s="86"/>
      <c r="E14" s="86"/>
      <c r="F14" s="86"/>
      <c r="G14" s="86"/>
      <c r="H14" s="86"/>
      <c r="I14" s="86"/>
      <c r="J14" s="77"/>
      <c r="K14" s="77"/>
      <c r="L14" s="77"/>
      <c r="M14" s="77"/>
      <c r="N14" s="77"/>
      <c r="O14" s="77"/>
      <c r="P14" s="77"/>
      <c r="Q14" s="176" t="s">
        <v>147</v>
      </c>
      <c r="R14" s="167"/>
      <c r="S14" s="167"/>
      <c r="T14" s="167"/>
      <c r="U14" s="167"/>
      <c r="V14" s="168"/>
      <c r="W14" s="86"/>
      <c r="X14" s="77"/>
      <c r="Y14" s="144">
        <v>25</v>
      </c>
      <c r="Z14" s="77"/>
      <c r="AE14" s="87"/>
    </row>
    <row r="15" spans="1:31" ht="17.25" thickTop="1" thickBot="1">
      <c r="A15" s="161" t="s">
        <v>87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8"/>
      <c r="M15" s="77"/>
      <c r="N15" s="77"/>
      <c r="O15" s="77"/>
      <c r="P15" s="77"/>
      <c r="Q15" s="176" t="s">
        <v>148</v>
      </c>
      <c r="R15" s="167"/>
      <c r="S15" s="167"/>
      <c r="T15" s="167"/>
      <c r="U15" s="167"/>
      <c r="V15" s="168"/>
      <c r="W15" s="86"/>
      <c r="X15" s="86"/>
      <c r="Y15" s="144">
        <v>25</v>
      </c>
      <c r="Z15" s="77"/>
      <c r="AE15" s="87"/>
    </row>
    <row r="16" spans="1:31" ht="16.5" thickTop="1" thickBot="1">
      <c r="A16" s="164" t="s">
        <v>133</v>
      </c>
      <c r="B16" s="165"/>
      <c r="C16" s="165"/>
      <c r="D16" s="165"/>
      <c r="E16" s="165"/>
      <c r="F16" s="165"/>
      <c r="G16" s="223">
        <v>1000000</v>
      </c>
      <c r="H16" s="223"/>
      <c r="I16" s="223"/>
      <c r="J16" s="223"/>
      <c r="K16" s="223"/>
      <c r="L16" s="224"/>
      <c r="M16" s="77"/>
      <c r="N16" s="77"/>
      <c r="O16" s="77"/>
      <c r="P16" s="77"/>
      <c r="Q16" s="176"/>
      <c r="R16" s="167"/>
      <c r="S16" s="167"/>
      <c r="T16" s="167"/>
      <c r="U16" s="167"/>
      <c r="V16" s="168"/>
      <c r="W16" s="86"/>
      <c r="X16" s="77"/>
      <c r="Y16" s="145"/>
      <c r="Z16" s="77"/>
      <c r="AE16" s="87"/>
    </row>
    <row r="17" spans="1:26" ht="15.95" customHeight="1" thickTop="1" thickBot="1">
      <c r="A17" s="169" t="s">
        <v>49</v>
      </c>
      <c r="B17" s="170"/>
      <c r="C17" s="170"/>
      <c r="D17" s="170"/>
      <c r="E17" s="170"/>
      <c r="F17" s="170"/>
      <c r="G17" s="237" t="s">
        <v>138</v>
      </c>
      <c r="H17" s="172"/>
      <c r="I17" s="172"/>
      <c r="J17" s="172"/>
      <c r="K17" s="172"/>
      <c r="L17" s="173"/>
      <c r="M17" s="77"/>
      <c r="N17" s="77"/>
      <c r="O17" s="77"/>
      <c r="P17" s="77"/>
      <c r="Q17" s="176"/>
      <c r="R17" s="167"/>
      <c r="S17" s="167"/>
      <c r="T17" s="167"/>
      <c r="U17" s="167"/>
      <c r="V17" s="168"/>
      <c r="W17" s="77"/>
      <c r="X17" s="77"/>
      <c r="Y17" s="144"/>
      <c r="Z17" s="77"/>
    </row>
    <row r="18" spans="1:26" ht="17.100000000000001" customHeight="1" thickTop="1" thickBot="1">
      <c r="A18" s="169" t="s">
        <v>48</v>
      </c>
      <c r="B18" s="170"/>
      <c r="C18" s="170"/>
      <c r="D18" s="170"/>
      <c r="E18" s="170"/>
      <c r="F18" s="170"/>
      <c r="G18" s="223"/>
      <c r="H18" s="223"/>
      <c r="I18" s="223"/>
      <c r="J18" s="223"/>
      <c r="K18" s="223"/>
      <c r="L18" s="224"/>
      <c r="M18" s="77"/>
      <c r="N18" s="77"/>
      <c r="O18" s="77"/>
      <c r="P18" s="77"/>
      <c r="Q18" s="236"/>
      <c r="R18" s="192"/>
      <c r="S18" s="192"/>
      <c r="T18" s="192"/>
      <c r="U18" s="192"/>
      <c r="V18" s="193"/>
      <c r="W18" s="77"/>
      <c r="X18" s="77"/>
      <c r="Y18" s="144"/>
      <c r="Z18" s="77"/>
    </row>
    <row r="19" spans="1:26" ht="15" customHeight="1" thickBot="1">
      <c r="A19" s="177"/>
      <c r="B19" s="178"/>
      <c r="C19" s="178"/>
      <c r="D19" s="178"/>
      <c r="E19" s="178"/>
      <c r="F19" s="178"/>
      <c r="G19" s="225"/>
      <c r="H19" s="225"/>
      <c r="I19" s="225"/>
      <c r="J19" s="225"/>
      <c r="K19" s="225"/>
      <c r="L19" s="226"/>
      <c r="M19" s="77"/>
      <c r="N19" s="77"/>
      <c r="O19" s="77"/>
      <c r="P19" s="77"/>
      <c r="Q19" s="191"/>
      <c r="R19" s="192"/>
      <c r="S19" s="192"/>
      <c r="T19" s="192"/>
      <c r="U19" s="192"/>
      <c r="V19" s="193"/>
      <c r="W19" s="77"/>
      <c r="X19" s="77"/>
      <c r="Y19" s="146"/>
      <c r="Z19" s="77"/>
    </row>
    <row r="20" spans="1:26" ht="15.75" thickTop="1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 t="s">
        <v>86</v>
      </c>
      <c r="T20" s="199"/>
      <c r="U20" s="199"/>
      <c r="V20" s="199"/>
      <c r="W20" s="77"/>
      <c r="X20" s="77"/>
      <c r="Y20" s="143">
        <f>SUM(Y12:Y19)</f>
        <v>100</v>
      </c>
      <c r="Z20" s="77"/>
    </row>
    <row r="21" spans="1:26" ht="15.75" thickBot="1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77"/>
      <c r="V21" s="77"/>
      <c r="W21" s="77"/>
      <c r="X21" s="77"/>
      <c r="Z21" s="77"/>
    </row>
    <row r="22" spans="1:26" ht="17.25" thickTop="1" thickBot="1">
      <c r="A22" s="161" t="s">
        <v>128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3"/>
      <c r="M22" s="77"/>
      <c r="N22" s="77"/>
      <c r="O22" s="161" t="s">
        <v>101</v>
      </c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3"/>
    </row>
    <row r="23" spans="1:26" ht="15.75" thickBot="1">
      <c r="A23" s="218" t="s">
        <v>129</v>
      </c>
      <c r="B23" s="219"/>
      <c r="C23" s="219"/>
      <c r="D23" s="219"/>
      <c r="E23" s="219"/>
      <c r="F23" s="220"/>
      <c r="G23" s="166"/>
      <c r="H23" s="179"/>
      <c r="I23" s="179"/>
      <c r="J23" s="179"/>
      <c r="K23" s="179"/>
      <c r="L23" s="180"/>
      <c r="M23" s="77"/>
      <c r="N23" s="77"/>
      <c r="O23" s="164" t="s">
        <v>133</v>
      </c>
      <c r="P23" s="165"/>
      <c r="Q23" s="165"/>
      <c r="R23" s="165"/>
      <c r="S23" s="165"/>
      <c r="T23" s="165"/>
      <c r="U23" s="166"/>
      <c r="V23" s="167"/>
      <c r="W23" s="167"/>
      <c r="X23" s="167"/>
      <c r="Y23" s="167"/>
      <c r="Z23" s="168"/>
    </row>
    <row r="24" spans="1:26" ht="15.75" thickBot="1">
      <c r="A24" s="181" t="s">
        <v>130</v>
      </c>
      <c r="B24" s="182"/>
      <c r="C24" s="182"/>
      <c r="D24" s="182"/>
      <c r="E24" s="182"/>
      <c r="F24" s="183"/>
      <c r="G24" s="171"/>
      <c r="H24" s="172"/>
      <c r="I24" s="172"/>
      <c r="J24" s="172"/>
      <c r="K24" s="172"/>
      <c r="L24" s="173"/>
      <c r="M24" s="77"/>
      <c r="N24" s="77"/>
      <c r="O24" s="169" t="s">
        <v>130</v>
      </c>
      <c r="P24" s="170"/>
      <c r="Q24" s="170"/>
      <c r="R24" s="170"/>
      <c r="S24" s="170"/>
      <c r="T24" s="170"/>
      <c r="U24" s="171"/>
      <c r="V24" s="172"/>
      <c r="W24" s="172"/>
      <c r="X24" s="172"/>
      <c r="Y24" s="172"/>
      <c r="Z24" s="173"/>
    </row>
    <row r="25" spans="1:26" ht="15.75" thickBot="1">
      <c r="A25" s="181" t="s">
        <v>132</v>
      </c>
      <c r="B25" s="182"/>
      <c r="C25" s="182"/>
      <c r="D25" s="182"/>
      <c r="E25" s="182"/>
      <c r="F25" s="184"/>
      <c r="G25" s="166"/>
      <c r="H25" s="167"/>
      <c r="I25" s="167"/>
      <c r="J25" s="167"/>
      <c r="K25" s="167"/>
      <c r="L25" s="168"/>
      <c r="M25" s="77"/>
      <c r="N25" s="77"/>
      <c r="O25" s="169" t="s">
        <v>132</v>
      </c>
      <c r="P25" s="170"/>
      <c r="Q25" s="170"/>
      <c r="R25" s="170"/>
      <c r="S25" s="170"/>
      <c r="T25" s="170"/>
      <c r="U25" s="166"/>
      <c r="V25" s="167"/>
      <c r="W25" s="167"/>
      <c r="X25" s="167"/>
      <c r="Y25" s="167"/>
      <c r="Z25" s="168"/>
    </row>
    <row r="26" spans="1:26" ht="15.75" thickBot="1">
      <c r="A26" s="177" t="s">
        <v>131</v>
      </c>
      <c r="B26" s="178"/>
      <c r="C26" s="178"/>
      <c r="D26" s="178"/>
      <c r="E26" s="178"/>
      <c r="F26" s="178"/>
      <c r="G26" s="166"/>
      <c r="H26" s="179"/>
      <c r="I26" s="179"/>
      <c r="J26" s="179"/>
      <c r="K26" s="179"/>
      <c r="L26" s="180"/>
      <c r="M26" s="77"/>
      <c r="N26" s="77"/>
      <c r="O26" s="174"/>
      <c r="P26" s="175"/>
      <c r="Q26" s="175"/>
      <c r="R26" s="175"/>
      <c r="S26" s="175"/>
      <c r="T26" s="175"/>
      <c r="U26" s="176"/>
      <c r="V26" s="167"/>
      <c r="W26" s="167"/>
      <c r="X26" s="167"/>
      <c r="Y26" s="167"/>
      <c r="Z26" s="168"/>
    </row>
    <row r="27" spans="1:26" ht="15.75" thickTop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15.75" thickBo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16.5" thickTop="1" thickBot="1">
      <c r="A30" s="185" t="s">
        <v>68</v>
      </c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7"/>
      <c r="Z30" s="77"/>
    </row>
    <row r="31" spans="1:26" ht="15.75" thickBot="1">
      <c r="A31" s="188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90"/>
      <c r="Z31" s="77"/>
    </row>
    <row r="32" spans="1:26" ht="15.75" thickBot="1">
      <c r="A32" s="188"/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90"/>
      <c r="Z32" s="77"/>
    </row>
    <row r="33" spans="1:26" ht="15.75" thickBot="1">
      <c r="A33" s="191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3"/>
      <c r="Z33" s="77"/>
    </row>
    <row r="34" spans="1:26" ht="15.75" thickBot="1">
      <c r="A34" s="194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6"/>
      <c r="Z34" s="77"/>
    </row>
    <row r="35" spans="1:26" ht="15.75" thickTop="1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spans="1:26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spans="1:26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</row>
    <row r="38" spans="1:26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6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6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</sheetData>
  <mergeCells count="70">
    <mergeCell ref="A8:E8"/>
    <mergeCell ref="Q5:V5"/>
    <mergeCell ref="F7:O7"/>
    <mergeCell ref="F8:O8"/>
    <mergeCell ref="A11:F11"/>
    <mergeCell ref="G11:L11"/>
    <mergeCell ref="R6:V6"/>
    <mergeCell ref="R7:V7"/>
    <mergeCell ref="R8:V8"/>
    <mergeCell ref="F5:O5"/>
    <mergeCell ref="F6:O6"/>
    <mergeCell ref="A5:E5"/>
    <mergeCell ref="A6:E6"/>
    <mergeCell ref="A7:E7"/>
    <mergeCell ref="Q17:V17"/>
    <mergeCell ref="Q18:V18"/>
    <mergeCell ref="A16:F16"/>
    <mergeCell ref="A18:F18"/>
    <mergeCell ref="A17:F17"/>
    <mergeCell ref="G18:L18"/>
    <mergeCell ref="G17:L17"/>
    <mergeCell ref="A22:L22"/>
    <mergeCell ref="A23:F23"/>
    <mergeCell ref="A12:F12"/>
    <mergeCell ref="G16:L16"/>
    <mergeCell ref="A19:F19"/>
    <mergeCell ref="G19:L19"/>
    <mergeCell ref="A15:L15"/>
    <mergeCell ref="G12:L12"/>
    <mergeCell ref="G13:L13"/>
    <mergeCell ref="A13:F13"/>
    <mergeCell ref="A20:F20"/>
    <mergeCell ref="G20:N20"/>
    <mergeCell ref="G23:L23"/>
    <mergeCell ref="O20:R20"/>
    <mergeCell ref="A21:T21"/>
    <mergeCell ref="S20:V20"/>
    <mergeCell ref="T1:Y1"/>
    <mergeCell ref="Q1:S1"/>
    <mergeCell ref="Q2:S2"/>
    <mergeCell ref="T2:Y2"/>
    <mergeCell ref="Q12:V12"/>
    <mergeCell ref="Q3:T3"/>
    <mergeCell ref="Q10:V10"/>
    <mergeCell ref="Q13:V13"/>
    <mergeCell ref="Q14:V14"/>
    <mergeCell ref="Q15:V15"/>
    <mergeCell ref="Q16:V16"/>
    <mergeCell ref="Q11:V11"/>
    <mergeCell ref="Q19:V19"/>
    <mergeCell ref="A30:Y30"/>
    <mergeCell ref="A31:Y31"/>
    <mergeCell ref="A32:Y32"/>
    <mergeCell ref="A33:Y33"/>
    <mergeCell ref="A34:Y34"/>
    <mergeCell ref="A24:F24"/>
    <mergeCell ref="G24:L24"/>
    <mergeCell ref="A25:F25"/>
    <mergeCell ref="G25:L25"/>
    <mergeCell ref="O25:T25"/>
    <mergeCell ref="U25:Z25"/>
    <mergeCell ref="O26:T26"/>
    <mergeCell ref="U26:Z26"/>
    <mergeCell ref="A26:F26"/>
    <mergeCell ref="G26:L26"/>
    <mergeCell ref="O22:Z22"/>
    <mergeCell ref="O23:T23"/>
    <mergeCell ref="U23:Z23"/>
    <mergeCell ref="O24:T24"/>
    <mergeCell ref="U24:Z24"/>
  </mergeCells>
  <phoneticPr fontId="6" type="noConversion"/>
  <dataValidations count="8">
    <dataValidation type="list" allowBlank="1" showInputMessage="1" showErrorMessage="1" sqref="G18" xr:uid="{00000000-0002-0000-0000-000000000000}">
      <formula1>"$2500, $5000"</formula1>
    </dataValidation>
    <dataValidation type="list" allowBlank="1" showInputMessage="1" showErrorMessage="1" sqref="G12" xr:uid="{00000000-0002-0000-0000-000001000000}">
      <formula1>"50-100, 100-300, 300-500, 500-2000"</formula1>
    </dataValidation>
    <dataValidation type="list" allowBlank="1" showInputMessage="1" showErrorMessage="1" sqref="X13:X16 G19 AD16" xr:uid="{00000000-0002-0000-0000-000002000000}">
      <formula1>"$50000, $75000, $100000, $150000, $200000, $250000"</formula1>
    </dataValidation>
    <dataValidation type="list" allowBlank="1" showInputMessage="1" showErrorMessage="1" sqref="A12:F12" xr:uid="{00000000-0002-0000-0000-000003000000}">
      <formula1>"Interstate, Intrastate"</formula1>
    </dataValidation>
    <dataValidation type="list" allowBlank="1" showInputMessage="1" showErrorMessage="1" sqref="G13:G14 H14" xr:uid="{00000000-0002-0000-0000-000004000000}">
      <formula1>"Yes, No"</formula1>
    </dataValidation>
    <dataValidation type="list" allowBlank="1" showInputMessage="1" showErrorMessage="1" sqref="Q18:V19" xr:uid="{00000000-0002-0000-0000-000005000000}">
      <formula1>"AUTO PARTS, CANNED GOODS, BEVERAGES, BEER, PAPER, PLASTICS, WALMART MERCH, PRODUCE REFER, MEATS, POULTRY, SEAFOOD, LUMBER, BUILDING MATERIALS, PIPES, STEEL, MACHINARY, AUTOS, MILITARY EQUIPMENT, BRICKS, SHINGLES, DIRT/SAND/GRAVEL, AGRICULTURAL"</formula1>
    </dataValidation>
    <dataValidation type="list" allowBlank="1" showInputMessage="1" showErrorMessage="1" sqref="G16:L16" xr:uid="{00000000-0002-0000-0000-000006000000}">
      <formula1>"1000000, 750000, 500000, 300000, 100000"</formula1>
    </dataValidation>
    <dataValidation type="list" allowBlank="1" showInputMessage="1" showErrorMessage="1" sqref="Q10:V10" xr:uid="{846B8512-8BCF-430F-A706-82CFFC4B7F8C}">
      <formula1>"CLICK TO SELECT TYPE OF TRUCK, Reefer, Dryvan, FLATBED, crude oil hauler, dirt sand gravel hauler, fuel hauler – hazmat, grain feed hay hauler, oversize/overweight, pneumatic hauler, Frac Water/Salt Water/Waste water"</formula1>
    </dataValidation>
  </dataValidations>
  <pageMargins left="0" right="0" top="0" bottom="0" header="0" footer="0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BDE71-4DD7-834E-925D-621EB4860139}">
  <dimension ref="A1:H39"/>
  <sheetViews>
    <sheetView zoomScale="123" zoomScaleNormal="123" workbookViewId="0">
      <selection activeCell="K6" sqref="K6"/>
    </sheetView>
  </sheetViews>
  <sheetFormatPr defaultColWidth="10.85546875" defaultRowHeight="15"/>
  <cols>
    <col min="1" max="1" width="22.42578125" customWidth="1"/>
    <col min="6" max="6" width="21.85546875" customWidth="1"/>
  </cols>
  <sheetData>
    <row r="1" spans="1:8" ht="27.95" customHeight="1">
      <c r="A1" s="275" t="s">
        <v>105</v>
      </c>
      <c r="B1" s="275"/>
      <c r="C1" s="275"/>
      <c r="D1" s="275"/>
      <c r="E1" s="275"/>
      <c r="F1" s="275"/>
      <c r="G1" s="275"/>
      <c r="H1" s="275"/>
    </row>
    <row r="2" spans="1:8" ht="15.75" thickBot="1">
      <c r="A2" s="11"/>
      <c r="B2" s="11"/>
      <c r="C2" s="11"/>
      <c r="D2" s="11"/>
      <c r="E2" s="11"/>
      <c r="F2" s="11"/>
      <c r="G2" s="11"/>
      <c r="H2" s="11"/>
    </row>
    <row r="3" spans="1:8" ht="15.75" thickTop="1">
      <c r="A3" s="89" t="s">
        <v>90</v>
      </c>
      <c r="B3" s="90" t="s">
        <v>91</v>
      </c>
      <c r="C3" s="90"/>
      <c r="D3" s="91"/>
      <c r="E3" s="11"/>
      <c r="F3" s="89" t="s">
        <v>90</v>
      </c>
      <c r="G3" s="90" t="s">
        <v>103</v>
      </c>
      <c r="H3" s="91"/>
    </row>
    <row r="4" spans="1:8">
      <c r="A4" s="92" t="s">
        <v>92</v>
      </c>
      <c r="B4" s="11" t="s">
        <v>93</v>
      </c>
      <c r="C4" s="11"/>
      <c r="D4" s="93"/>
      <c r="E4" s="11"/>
      <c r="F4" s="92" t="s">
        <v>92</v>
      </c>
      <c r="G4" s="11" t="s">
        <v>93</v>
      </c>
      <c r="H4" s="93"/>
    </row>
    <row r="5" spans="1:8">
      <c r="A5" s="92"/>
      <c r="B5" s="11"/>
      <c r="C5" s="11"/>
      <c r="D5" s="93"/>
      <c r="E5" s="11"/>
      <c r="F5" s="92"/>
      <c r="G5" s="11"/>
      <c r="H5" s="93"/>
    </row>
    <row r="6" spans="1:8">
      <c r="A6" s="92" t="s">
        <v>2</v>
      </c>
      <c r="B6" s="11"/>
      <c r="C6" s="94">
        <v>1000</v>
      </c>
      <c r="D6" s="93"/>
      <c r="E6" s="11"/>
      <c r="F6" s="92" t="s">
        <v>2</v>
      </c>
      <c r="G6" s="11"/>
      <c r="H6" s="100">
        <v>1000</v>
      </c>
    </row>
    <row r="7" spans="1:8">
      <c r="A7" s="92" t="s">
        <v>56</v>
      </c>
      <c r="B7" s="11"/>
      <c r="C7" s="95">
        <v>6.5000000000000002E-2</v>
      </c>
      <c r="D7" s="93"/>
      <c r="E7" s="11"/>
      <c r="F7" s="92" t="s">
        <v>56</v>
      </c>
      <c r="G7" s="11"/>
      <c r="H7" s="101">
        <v>0.1</v>
      </c>
    </row>
    <row r="8" spans="1:8">
      <c r="A8" s="92"/>
      <c r="B8" s="11"/>
      <c r="C8" s="11"/>
      <c r="D8" s="93"/>
      <c r="E8" s="11"/>
      <c r="F8" s="92"/>
      <c r="G8" s="11"/>
      <c r="H8" s="93"/>
    </row>
    <row r="9" spans="1:8">
      <c r="A9" s="273" t="s">
        <v>94</v>
      </c>
      <c r="B9" s="274"/>
      <c r="C9" s="11"/>
      <c r="D9" s="93"/>
      <c r="E9" s="11"/>
      <c r="F9" s="273" t="s">
        <v>94</v>
      </c>
      <c r="G9" s="274"/>
      <c r="H9" s="93"/>
    </row>
    <row r="10" spans="1:8">
      <c r="A10" s="96" t="s">
        <v>104</v>
      </c>
      <c r="B10" s="88"/>
      <c r="C10" s="95">
        <v>0.2</v>
      </c>
      <c r="D10" s="93"/>
      <c r="E10" s="11"/>
      <c r="F10" s="96" t="s">
        <v>104</v>
      </c>
      <c r="G10" s="88"/>
      <c r="H10" s="101">
        <v>0.2</v>
      </c>
    </row>
    <row r="11" spans="1:8">
      <c r="A11" s="92" t="s">
        <v>95</v>
      </c>
      <c r="B11" s="11"/>
      <c r="C11" s="95">
        <v>0</v>
      </c>
      <c r="D11" s="93"/>
      <c r="E11" s="11"/>
      <c r="F11" s="92"/>
      <c r="G11" s="11"/>
      <c r="H11" s="101">
        <v>0</v>
      </c>
    </row>
    <row r="12" spans="1:8">
      <c r="A12" s="92" t="s">
        <v>96</v>
      </c>
      <c r="B12" s="11"/>
      <c r="C12" s="95">
        <v>0</v>
      </c>
      <c r="D12" s="93"/>
      <c r="E12" s="11"/>
      <c r="F12" s="92"/>
      <c r="G12" s="11"/>
      <c r="H12" s="101">
        <v>0</v>
      </c>
    </row>
    <row r="13" spans="1:8">
      <c r="A13" s="92" t="s">
        <v>97</v>
      </c>
      <c r="B13" s="11"/>
      <c r="C13" s="95">
        <v>0</v>
      </c>
      <c r="D13" s="93"/>
      <c r="E13" s="11"/>
      <c r="F13" s="92"/>
      <c r="G13" s="11"/>
      <c r="H13" s="101">
        <v>0</v>
      </c>
    </row>
    <row r="14" spans="1:8">
      <c r="A14" s="92" t="s">
        <v>98</v>
      </c>
      <c r="B14" s="11"/>
      <c r="C14" s="95">
        <v>0</v>
      </c>
      <c r="D14" s="93"/>
      <c r="E14" s="11"/>
      <c r="F14" s="92"/>
      <c r="G14" s="11"/>
      <c r="H14" s="101">
        <v>0</v>
      </c>
    </row>
    <row r="15" spans="1:8">
      <c r="A15" s="92" t="s">
        <v>99</v>
      </c>
      <c r="B15" s="11"/>
      <c r="C15" s="95">
        <v>0</v>
      </c>
      <c r="D15" s="93"/>
      <c r="E15" s="11"/>
      <c r="F15" s="92"/>
      <c r="G15" s="11"/>
      <c r="H15" s="101">
        <v>0</v>
      </c>
    </row>
    <row r="16" spans="1:8">
      <c r="A16" s="92"/>
      <c r="B16" s="11"/>
      <c r="C16" s="11"/>
      <c r="D16" s="93"/>
      <c r="E16" s="11"/>
      <c r="F16" s="92"/>
      <c r="G16" s="11"/>
      <c r="H16" s="93"/>
    </row>
    <row r="17" spans="1:8">
      <c r="A17" s="92" t="s">
        <v>38</v>
      </c>
      <c r="B17" s="11"/>
      <c r="C17" s="95">
        <f>SUM(C10:C15)</f>
        <v>0.2</v>
      </c>
      <c r="D17" s="93"/>
      <c r="E17" s="11"/>
      <c r="F17" s="92" t="s">
        <v>38</v>
      </c>
      <c r="G17" s="11"/>
      <c r="H17" s="101">
        <f>SUM(H10:H15)</f>
        <v>0.2</v>
      </c>
    </row>
    <row r="18" spans="1:8">
      <c r="A18" s="92"/>
      <c r="B18" s="11"/>
      <c r="C18" s="11"/>
      <c r="D18" s="93"/>
      <c r="E18" s="11"/>
      <c r="F18" s="92"/>
      <c r="G18" s="11"/>
      <c r="H18" s="93"/>
    </row>
    <row r="19" spans="1:8" ht="15.75" thickBot="1">
      <c r="A19" s="97" t="s">
        <v>100</v>
      </c>
      <c r="B19" s="52"/>
      <c r="C19" s="98">
        <f>SUM(C7*C17)+C7</f>
        <v>7.8E-2</v>
      </c>
      <c r="D19" s="99"/>
      <c r="E19" s="11"/>
      <c r="F19" s="97" t="s">
        <v>100</v>
      </c>
      <c r="G19" s="52"/>
      <c r="H19" s="102">
        <f>SUM(H7*H17)+H7</f>
        <v>0.12000000000000001</v>
      </c>
    </row>
    <row r="20" spans="1:8" ht="15.75" thickTop="1">
      <c r="A20" s="11"/>
      <c r="B20" s="11"/>
      <c r="C20" s="11"/>
      <c r="D20" s="11"/>
      <c r="E20" s="11"/>
      <c r="F20" s="11"/>
      <c r="G20" s="11"/>
      <c r="H20" s="11"/>
    </row>
    <row r="21" spans="1:8" ht="15.75" thickBot="1">
      <c r="A21" s="11"/>
      <c r="B21" s="11"/>
      <c r="C21" s="11"/>
      <c r="D21" s="11"/>
      <c r="E21" s="11"/>
      <c r="F21" s="11"/>
      <c r="G21" s="11"/>
      <c r="H21" s="11"/>
    </row>
    <row r="22" spans="1:8" ht="15.75" thickTop="1">
      <c r="A22" s="89" t="s">
        <v>90</v>
      </c>
      <c r="B22" s="90" t="s">
        <v>91</v>
      </c>
      <c r="C22" s="90"/>
      <c r="D22" s="91"/>
      <c r="E22" s="11"/>
      <c r="F22" s="89" t="s">
        <v>90</v>
      </c>
      <c r="G22" s="90" t="s">
        <v>103</v>
      </c>
      <c r="H22" s="91"/>
    </row>
    <row r="23" spans="1:8">
      <c r="A23" s="92" t="s">
        <v>92</v>
      </c>
      <c r="B23" s="11" t="s">
        <v>101</v>
      </c>
      <c r="C23" s="11"/>
      <c r="D23" s="93"/>
      <c r="E23" s="11"/>
      <c r="F23" s="92" t="s">
        <v>92</v>
      </c>
      <c r="G23" s="11" t="s">
        <v>101</v>
      </c>
      <c r="H23" s="93"/>
    </row>
    <row r="24" spans="1:8">
      <c r="A24" s="92"/>
      <c r="B24" s="11"/>
      <c r="C24" s="11"/>
      <c r="D24" s="93"/>
      <c r="E24" s="11"/>
      <c r="F24" s="92"/>
      <c r="G24" s="11"/>
      <c r="H24" s="93"/>
    </row>
    <row r="25" spans="1:8">
      <c r="A25" s="92" t="s">
        <v>2</v>
      </c>
      <c r="B25" s="11"/>
      <c r="C25" s="94" t="s">
        <v>102</v>
      </c>
      <c r="D25" s="93"/>
      <c r="E25" s="11"/>
      <c r="F25" s="92" t="s">
        <v>2</v>
      </c>
      <c r="G25" s="11"/>
      <c r="H25" s="100" t="s">
        <v>102</v>
      </c>
    </row>
    <row r="26" spans="1:8">
      <c r="A26" s="92" t="s">
        <v>56</v>
      </c>
      <c r="B26" s="11"/>
      <c r="C26" s="12">
        <v>1700</v>
      </c>
      <c r="D26" s="93"/>
      <c r="E26" s="11"/>
      <c r="F26" s="92" t="s">
        <v>56</v>
      </c>
      <c r="G26" s="11"/>
      <c r="H26" s="104">
        <v>1750</v>
      </c>
    </row>
    <row r="27" spans="1:8">
      <c r="A27" s="92"/>
      <c r="B27" s="11"/>
      <c r="C27" s="11"/>
      <c r="D27" s="93"/>
      <c r="E27" s="11"/>
      <c r="F27" s="92"/>
      <c r="G27" s="11"/>
      <c r="H27" s="93"/>
    </row>
    <row r="28" spans="1:8">
      <c r="A28" s="273" t="s">
        <v>94</v>
      </c>
      <c r="B28" s="274"/>
      <c r="C28" s="11"/>
      <c r="D28" s="93"/>
      <c r="E28" s="11"/>
      <c r="F28" s="273" t="s">
        <v>94</v>
      </c>
      <c r="G28" s="274"/>
      <c r="H28" s="93"/>
    </row>
    <row r="29" spans="1:8">
      <c r="A29" s="96" t="s">
        <v>104</v>
      </c>
      <c r="B29" s="88"/>
      <c r="C29" s="95">
        <v>0.2</v>
      </c>
      <c r="D29" s="93"/>
      <c r="E29" s="11"/>
      <c r="F29" s="96" t="s">
        <v>104</v>
      </c>
      <c r="G29" s="88"/>
      <c r="H29" s="101">
        <v>0.2</v>
      </c>
    </row>
    <row r="30" spans="1:8">
      <c r="A30" s="92" t="s">
        <v>95</v>
      </c>
      <c r="B30" s="11"/>
      <c r="C30" s="95">
        <v>0</v>
      </c>
      <c r="D30" s="93"/>
      <c r="E30" s="11"/>
      <c r="F30" s="92"/>
      <c r="G30" s="11"/>
      <c r="H30" s="101">
        <v>0</v>
      </c>
    </row>
    <row r="31" spans="1:8">
      <c r="A31" s="92" t="s">
        <v>96</v>
      </c>
      <c r="B31" s="11"/>
      <c r="C31" s="95">
        <v>0</v>
      </c>
      <c r="D31" s="93"/>
      <c r="E31" s="11"/>
      <c r="F31" s="92"/>
      <c r="G31" s="11"/>
      <c r="H31" s="101">
        <v>0</v>
      </c>
    </row>
    <row r="32" spans="1:8">
      <c r="A32" s="92" t="s">
        <v>97</v>
      </c>
      <c r="B32" s="11"/>
      <c r="C32" s="95">
        <v>0</v>
      </c>
      <c r="D32" s="93"/>
      <c r="E32" s="11"/>
      <c r="F32" s="92"/>
      <c r="G32" s="11"/>
      <c r="H32" s="101">
        <v>0</v>
      </c>
    </row>
    <row r="33" spans="1:8">
      <c r="A33" s="92" t="s">
        <v>98</v>
      </c>
      <c r="B33" s="11"/>
      <c r="C33" s="95">
        <v>0</v>
      </c>
      <c r="D33" s="93"/>
      <c r="E33" s="11"/>
      <c r="F33" s="92"/>
      <c r="G33" s="11"/>
      <c r="H33" s="101">
        <v>0</v>
      </c>
    </row>
    <row r="34" spans="1:8">
      <c r="A34" s="92" t="s">
        <v>99</v>
      </c>
      <c r="B34" s="11"/>
      <c r="C34" s="95">
        <v>0</v>
      </c>
      <c r="D34" s="93"/>
      <c r="E34" s="11"/>
      <c r="F34" s="92"/>
      <c r="G34" s="11"/>
      <c r="H34" s="101">
        <v>0</v>
      </c>
    </row>
    <row r="35" spans="1:8">
      <c r="A35" s="92"/>
      <c r="B35" s="11"/>
      <c r="C35" s="11"/>
      <c r="D35" s="93"/>
      <c r="E35" s="11"/>
      <c r="F35" s="92"/>
      <c r="G35" s="11"/>
      <c r="H35" s="93"/>
    </row>
    <row r="36" spans="1:8">
      <c r="A36" s="92" t="s">
        <v>38</v>
      </c>
      <c r="B36" s="11"/>
      <c r="C36" s="95">
        <f>SUM(C29:C34)</f>
        <v>0.2</v>
      </c>
      <c r="D36" s="93"/>
      <c r="E36" s="11"/>
      <c r="F36" s="92" t="s">
        <v>38</v>
      </c>
      <c r="G36" s="11"/>
      <c r="H36" s="101">
        <f>SUM(H29:H34)</f>
        <v>0.2</v>
      </c>
    </row>
    <row r="37" spans="1:8">
      <c r="A37" s="92"/>
      <c r="B37" s="11"/>
      <c r="C37" s="11"/>
      <c r="D37" s="93"/>
      <c r="E37" s="11"/>
      <c r="F37" s="92"/>
      <c r="G37" s="11"/>
      <c r="H37" s="93"/>
    </row>
    <row r="38" spans="1:8" ht="15.75" thickBot="1">
      <c r="A38" s="97" t="s">
        <v>100</v>
      </c>
      <c r="B38" s="52"/>
      <c r="C38" s="103">
        <f>SUM(C26*C36)+C26</f>
        <v>2040</v>
      </c>
      <c r="D38" s="99"/>
      <c r="E38" s="11"/>
      <c r="F38" s="97" t="s">
        <v>100</v>
      </c>
      <c r="G38" s="52"/>
      <c r="H38" s="105">
        <f>SUM(H26*H36)+H26</f>
        <v>2100</v>
      </c>
    </row>
    <row r="39" spans="1:8" ht="15.75" thickTop="1"/>
  </sheetData>
  <mergeCells count="5">
    <mergeCell ref="A9:B9"/>
    <mergeCell ref="A28:B28"/>
    <mergeCell ref="F9:G9"/>
    <mergeCell ref="F28:G28"/>
    <mergeCell ref="A1:H1"/>
  </mergeCells>
  <dataValidations disablePrompts="1" count="2">
    <dataValidation type="list" allowBlank="1" showInputMessage="1" showErrorMessage="1" sqref="C6 H6" xr:uid="{FB2A75D2-DC0F-7043-A4BD-1EFC062409C2}">
      <formula1>"$1000,$2500,$5000"</formula1>
    </dataValidation>
    <dataValidation type="list" allowBlank="1" showInputMessage="1" showErrorMessage="1" sqref="C25 H25" xr:uid="{129E5E77-6635-4043-95E1-561FE3C267C2}">
      <formula1>"$1000,$1000/$2500"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8"/>
  <sheetViews>
    <sheetView zoomScale="150" zoomScaleNormal="150" zoomScalePageLayoutView="150" workbookViewId="0">
      <selection activeCell="R6" sqref="R6:AJ15"/>
    </sheetView>
  </sheetViews>
  <sheetFormatPr defaultColWidth="8.85546875" defaultRowHeight="15"/>
  <cols>
    <col min="2" max="2" width="4" customWidth="1"/>
    <col min="3" max="3" width="1" hidden="1" customWidth="1"/>
    <col min="4" max="4" width="5.28515625" customWidth="1"/>
    <col min="5" max="5" width="3.7109375" hidden="1" customWidth="1"/>
    <col min="6" max="6" width="7" customWidth="1"/>
    <col min="7" max="7" width="10.7109375" customWidth="1"/>
    <col min="8" max="8" width="10" customWidth="1"/>
    <col min="9" max="9" width="9.28515625" customWidth="1"/>
    <col min="10" max="12" width="9.140625" customWidth="1"/>
    <col min="14" max="14" width="2.28515625" customWidth="1"/>
    <col min="16" max="16" width="2.7109375" customWidth="1"/>
    <col min="17" max="17" width="9.140625" customWidth="1"/>
  </cols>
  <sheetData>
    <row r="1" spans="1:17">
      <c r="A1" s="293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</row>
    <row r="2" spans="1:1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P2" s="11"/>
    </row>
    <row r="3" spans="1:17">
      <c r="A3" s="22"/>
      <c r="B3" s="22"/>
      <c r="C3" s="22"/>
      <c r="D3" s="22"/>
      <c r="E3" s="22"/>
      <c r="F3" s="22"/>
      <c r="G3" s="22"/>
      <c r="H3" s="22" t="s">
        <v>63</v>
      </c>
      <c r="I3" s="22"/>
      <c r="J3" s="22"/>
      <c r="K3" s="22"/>
      <c r="L3" s="22"/>
      <c r="P3" s="11"/>
    </row>
    <row r="4" spans="1:17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P4" s="11"/>
    </row>
    <row r="5" spans="1:17">
      <c r="A5" s="24"/>
      <c r="B5" s="24"/>
      <c r="C5" s="24"/>
      <c r="D5" s="24"/>
      <c r="E5" s="24"/>
      <c r="F5" s="24"/>
      <c r="G5" s="24"/>
      <c r="H5" s="25"/>
      <c r="I5" s="25"/>
      <c r="J5" s="25"/>
      <c r="K5" s="26"/>
      <c r="L5" s="26"/>
      <c r="P5" s="11"/>
    </row>
    <row r="6" spans="1:17" ht="15.75" thickBot="1">
      <c r="A6" s="285" t="s">
        <v>4</v>
      </c>
      <c r="B6" s="285"/>
      <c r="C6" s="285"/>
      <c r="D6" s="285" t="s">
        <v>55</v>
      </c>
      <c r="E6" s="285"/>
      <c r="F6" s="27" t="s">
        <v>59</v>
      </c>
      <c r="G6" s="27" t="s">
        <v>1</v>
      </c>
      <c r="H6" s="27" t="s">
        <v>58</v>
      </c>
      <c r="I6" s="27" t="s">
        <v>57</v>
      </c>
      <c r="J6" s="27" t="s">
        <v>6</v>
      </c>
      <c r="K6" s="27" t="s">
        <v>38</v>
      </c>
      <c r="L6" s="27" t="s">
        <v>64</v>
      </c>
      <c r="M6" s="285" t="s">
        <v>5</v>
      </c>
      <c r="N6" s="285"/>
      <c r="O6" s="285" t="s">
        <v>67</v>
      </c>
      <c r="P6" s="286"/>
      <c r="Q6" s="56" t="s">
        <v>63</v>
      </c>
    </row>
    <row r="7" spans="1:17" ht="27" customHeight="1" thickTop="1" thickBot="1">
      <c r="A7" s="300" t="e">
        <f>#REF!</f>
        <v>#REF!</v>
      </c>
      <c r="B7" s="300"/>
      <c r="C7" s="300"/>
      <c r="D7" s="300" t="e">
        <f>#REF!</f>
        <v>#REF!</v>
      </c>
      <c r="E7" s="300"/>
      <c r="F7" s="48">
        <v>0.2</v>
      </c>
      <c r="G7" s="32" t="e">
        <f>#REF!+#REF!+#REF!+#REF!+#REF!+#REF!</f>
        <v>#REF!</v>
      </c>
      <c r="H7" s="28" t="e">
        <f>SUM(#REF!+#REF!+#REF!+#REF!+#REF!+#REF!)*F7</f>
        <v>#REF!</v>
      </c>
      <c r="I7" s="28" t="e">
        <f>SUM(#REF!+#REF!+#REF!+#REF!+#REF!+#REF!+#REF!)*'Revenues &amp; Liabilities'!F7</f>
        <v>#REF!</v>
      </c>
      <c r="J7" s="28" t="e">
        <f>#REF!</f>
        <v>#REF!</v>
      </c>
      <c r="K7" s="28" t="e">
        <f>SUM(H7:J7)</f>
        <v>#REF!</v>
      </c>
      <c r="L7" s="44">
        <v>0.1</v>
      </c>
      <c r="M7" s="287" t="e">
        <f>SUM(G7*L7)+#REF!</f>
        <v>#REF!</v>
      </c>
      <c r="N7" s="287"/>
      <c r="O7" s="287" t="e">
        <f>SUM(K7-M7)</f>
        <v>#REF!</v>
      </c>
      <c r="P7" s="288"/>
      <c r="Q7" s="21" t="e">
        <f>SUM(K7-M7)+#REF!</f>
        <v>#REF!</v>
      </c>
    </row>
    <row r="8" spans="1:17" ht="29.1" customHeight="1" thickBot="1">
      <c r="A8" s="298" t="e">
        <f>#REF!</f>
        <v>#REF!</v>
      </c>
      <c r="B8" s="298"/>
      <c r="C8" s="298"/>
      <c r="D8" s="298" t="e">
        <f>#REF!</f>
        <v>#REF!</v>
      </c>
      <c r="E8" s="298"/>
      <c r="F8" s="49">
        <v>0.2</v>
      </c>
      <c r="G8" s="33" t="e">
        <f>#REF!</f>
        <v>#REF!</v>
      </c>
      <c r="H8" s="29" t="e">
        <f>#REF!*F8</f>
        <v>#REF!</v>
      </c>
      <c r="I8" s="29" t="e">
        <f>SUM(#REF!*#REF!)</f>
        <v>#REF!</v>
      </c>
      <c r="J8" s="29" t="e">
        <f>#REF!</f>
        <v>#REF!</v>
      </c>
      <c r="K8" s="29" t="e">
        <f>SUM(H8:J8)</f>
        <v>#REF!</v>
      </c>
      <c r="L8" s="45">
        <v>0.1</v>
      </c>
      <c r="M8" s="289" t="e">
        <f>SUM(G8*L8)</f>
        <v>#REF!</v>
      </c>
      <c r="N8" s="289"/>
      <c r="O8" s="289" t="e">
        <f>SUM(K8-M8)</f>
        <v>#REF!</v>
      </c>
      <c r="P8" s="290"/>
    </row>
    <row r="9" spans="1:17" ht="27.95" customHeight="1" thickBot="1">
      <c r="A9" s="298" t="e">
        <f>#REF!</f>
        <v>#REF!</v>
      </c>
      <c r="B9" s="298"/>
      <c r="C9" s="298"/>
      <c r="D9" s="298" t="e">
        <f>#REF!</f>
        <v>#REF!</v>
      </c>
      <c r="E9" s="298"/>
      <c r="F9" s="50">
        <v>0.2</v>
      </c>
      <c r="G9" s="34" t="e">
        <f>#REF!</f>
        <v>#REF!</v>
      </c>
      <c r="H9" s="30" t="e">
        <f>#REF!*F9</f>
        <v>#REF!</v>
      </c>
      <c r="I9" s="30" t="e">
        <f>SUM(#REF!*F9)</f>
        <v>#REF!</v>
      </c>
      <c r="J9" s="30" t="e">
        <f>#REF!</f>
        <v>#REF!</v>
      </c>
      <c r="K9" s="30" t="e">
        <f>SUM(H9:J9)</f>
        <v>#REF!</v>
      </c>
      <c r="L9" s="46">
        <v>0.1</v>
      </c>
      <c r="M9" s="303" t="e">
        <f>SUM(G9*L9)</f>
        <v>#REF!</v>
      </c>
      <c r="N9" s="303"/>
      <c r="O9" s="289" t="e">
        <f>(H9+I9+J9)-M9</f>
        <v>#REF!</v>
      </c>
      <c r="P9" s="290"/>
    </row>
    <row r="10" spans="1:17" ht="29.1" customHeight="1" thickBot="1">
      <c r="A10" s="299" t="e">
        <f>#REF!</f>
        <v>#REF!</v>
      </c>
      <c r="B10" s="299"/>
      <c r="C10" s="299"/>
      <c r="D10" s="304" t="e">
        <f>#REF!</f>
        <v>#REF!</v>
      </c>
      <c r="E10" s="304"/>
      <c r="F10" s="51">
        <v>0.2</v>
      </c>
      <c r="G10" s="35" t="e">
        <f>#REF!</f>
        <v>#REF!</v>
      </c>
      <c r="H10" s="31" t="e">
        <f>#REF!*F10</f>
        <v>#REF!</v>
      </c>
      <c r="I10" s="31" t="e">
        <f>#REF!*F10</f>
        <v>#REF!</v>
      </c>
      <c r="J10" s="31" t="e">
        <f>#REF!</f>
        <v>#REF!</v>
      </c>
      <c r="K10" s="31" t="e">
        <f>SUM(H10:J10)</f>
        <v>#REF!</v>
      </c>
      <c r="L10" s="47">
        <v>0.1</v>
      </c>
      <c r="M10" s="291" t="e">
        <f>SUM(G10*L10)</f>
        <v>#REF!</v>
      </c>
      <c r="N10" s="291"/>
      <c r="O10" s="291" t="e">
        <f>(H10+I10+J10)-M10</f>
        <v>#REF!</v>
      </c>
      <c r="P10" s="292"/>
    </row>
    <row r="11" spans="1:17" ht="27.95" customHeight="1" thickBot="1">
      <c r="A11" s="299" t="e">
        <f>#REF!</f>
        <v>#REF!</v>
      </c>
      <c r="B11" s="299"/>
      <c r="C11" s="299"/>
      <c r="D11" s="304" t="e">
        <f>#REF!</f>
        <v>#REF!</v>
      </c>
      <c r="E11" s="304"/>
      <c r="F11" s="51">
        <v>0.2</v>
      </c>
      <c r="G11" s="35" t="e">
        <f>#REF!</f>
        <v>#REF!</v>
      </c>
      <c r="H11" s="31" t="e">
        <f>#REF!*F11</f>
        <v>#REF!</v>
      </c>
      <c r="I11" s="31" t="e">
        <f>#REF!*F11</f>
        <v>#REF!</v>
      </c>
      <c r="J11" s="31" t="e">
        <f>#REF!</f>
        <v>#REF!</v>
      </c>
      <c r="K11" s="31" t="e">
        <f>SUM(H11:J11)</f>
        <v>#REF!</v>
      </c>
      <c r="L11" s="47">
        <v>0.1</v>
      </c>
      <c r="M11" s="291" t="e">
        <f>SUM(G11*L11)</f>
        <v>#REF!</v>
      </c>
      <c r="N11" s="291"/>
      <c r="O11" s="291" t="e">
        <f>(H11+I11+J11)-M11</f>
        <v>#REF!</v>
      </c>
      <c r="P11" s="292"/>
    </row>
    <row r="12" spans="1:17">
      <c r="A12" s="302"/>
      <c r="B12" s="302"/>
      <c r="C12" s="302"/>
      <c r="D12" s="301" t="s">
        <v>38</v>
      </c>
      <c r="E12" s="301"/>
      <c r="F12" s="301"/>
      <c r="G12" s="15" t="e">
        <f>SUM(G7:G11)</f>
        <v>#REF!</v>
      </c>
      <c r="H12" s="16" t="e">
        <f>SUM(H7:H11)</f>
        <v>#REF!</v>
      </c>
      <c r="I12" s="16" t="e">
        <f>SUM(I7:I11)</f>
        <v>#REF!</v>
      </c>
      <c r="J12" s="16" t="e">
        <f>SUM(J7:J11)</f>
        <v>#REF!</v>
      </c>
      <c r="K12" s="16" t="e">
        <f>SUM(K7:K11)</f>
        <v>#REF!</v>
      </c>
      <c r="L12" s="16"/>
      <c r="M12" s="305" t="e">
        <f>SUM(M7:N11)</f>
        <v>#REF!</v>
      </c>
      <c r="N12" s="305"/>
      <c r="O12" s="294" t="e">
        <f>SUM(O7:P11)</f>
        <v>#REF!</v>
      </c>
      <c r="P12" s="295"/>
    </row>
    <row r="13" spans="1:17">
      <c r="A13" s="17"/>
      <c r="B13" s="17"/>
      <c r="C13" s="17"/>
      <c r="D13" s="18"/>
      <c r="E13" s="18"/>
      <c r="F13" s="18"/>
      <c r="G13" s="18"/>
      <c r="H13" s="15"/>
      <c r="I13" s="16"/>
      <c r="J13" s="16"/>
      <c r="K13" s="16"/>
      <c r="L13" s="16"/>
      <c r="M13" s="305"/>
      <c r="N13" s="305"/>
      <c r="O13" s="15"/>
    </row>
    <row r="14" spans="1:17" ht="15.75" thickBot="1">
      <c r="A14" s="17"/>
      <c r="B14" s="17"/>
      <c r="C14" s="17"/>
      <c r="D14" s="17"/>
      <c r="E14" s="17"/>
      <c r="F14" s="17"/>
      <c r="G14" s="17"/>
      <c r="H14" s="15"/>
      <c r="I14" s="16"/>
      <c r="J14" s="296" t="s">
        <v>60</v>
      </c>
      <c r="K14" s="296"/>
      <c r="L14" s="42"/>
      <c r="M14" s="297" t="e">
        <f>SUM(#REF!+#REF!+#REF!+#REF!+#REF!)</f>
        <v>#REF!</v>
      </c>
      <c r="N14" s="297"/>
    </row>
    <row r="15" spans="1:17" ht="15.75" thickTop="1">
      <c r="A15" s="19"/>
      <c r="B15" s="19"/>
      <c r="C15" s="19"/>
      <c r="D15" s="19"/>
      <c r="E15" s="19"/>
      <c r="F15" s="19"/>
      <c r="G15" s="19"/>
      <c r="H15" s="15"/>
      <c r="I15" s="17"/>
      <c r="J15" s="17"/>
      <c r="K15" s="20"/>
      <c r="L15" s="20"/>
      <c r="M15" s="21"/>
      <c r="N15" s="21"/>
    </row>
    <row r="16" spans="1:17" ht="15.75" thickBot="1">
      <c r="A16" s="19"/>
      <c r="B16" s="19"/>
      <c r="C16" s="19"/>
      <c r="D16" s="19"/>
      <c r="E16" s="19"/>
      <c r="F16" s="19"/>
      <c r="G16" s="19"/>
      <c r="H16" s="17"/>
      <c r="I16" s="17"/>
      <c r="J16" s="285" t="s">
        <v>38</v>
      </c>
      <c r="K16" s="285"/>
      <c r="L16" s="27"/>
      <c r="M16" s="297" t="e">
        <f>SUM(M14+M12)</f>
        <v>#REF!</v>
      </c>
      <c r="N16" s="297"/>
    </row>
    <row r="17" spans="1:14" ht="15.75" thickTop="1">
      <c r="A17" s="19"/>
      <c r="B17" s="19"/>
      <c r="C17" s="19"/>
      <c r="D17" s="19"/>
      <c r="E17" s="19"/>
      <c r="F17" s="19"/>
      <c r="G17" s="19"/>
      <c r="H17" s="19"/>
      <c r="I17" s="17"/>
      <c r="J17" s="17"/>
      <c r="K17" s="20"/>
      <c r="L17" s="20"/>
    </row>
    <row r="18" spans="1:14">
      <c r="A18" s="22" t="s">
        <v>61</v>
      </c>
      <c r="B18" s="22"/>
      <c r="C18" s="22"/>
      <c r="D18" s="283" t="s">
        <v>55</v>
      </c>
      <c r="E18" s="283"/>
      <c r="F18" s="23" t="s">
        <v>59</v>
      </c>
      <c r="G18" s="23"/>
      <c r="H18" s="22"/>
      <c r="I18" s="22"/>
      <c r="J18" s="22"/>
      <c r="K18" s="22"/>
      <c r="L18" s="22"/>
      <c r="M18" s="276" t="s">
        <v>5</v>
      </c>
      <c r="N18" s="276"/>
    </row>
    <row r="19" spans="1:14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76"/>
      <c r="N19" s="276"/>
    </row>
    <row r="20" spans="1:14" ht="27.95" customHeight="1" thickBot="1">
      <c r="A20" s="283" t="e">
        <f>#REF!</f>
        <v>#REF!</v>
      </c>
      <c r="B20" s="283"/>
      <c r="C20" s="283"/>
      <c r="D20" s="284" t="e">
        <f>D7</f>
        <v>#REF!</v>
      </c>
      <c r="E20" s="284"/>
      <c r="F20" s="39">
        <v>0.02</v>
      </c>
      <c r="G20" s="40" t="e">
        <f>G7</f>
        <v>#REF!</v>
      </c>
      <c r="H20" s="41"/>
      <c r="I20" s="41"/>
      <c r="J20" s="41"/>
      <c r="K20" s="41"/>
      <c r="L20" s="41"/>
      <c r="M20" s="282" t="e">
        <f>SUM(F20*G20)</f>
        <v>#REF!</v>
      </c>
      <c r="N20" s="281"/>
    </row>
    <row r="21" spans="1:14" ht="17.100000000000001" customHeight="1" thickBot="1">
      <c r="D21" s="281" t="e">
        <f>D8</f>
        <v>#REF!</v>
      </c>
      <c r="E21" s="281"/>
      <c r="F21" s="36">
        <v>0.02</v>
      </c>
      <c r="G21" s="37" t="e">
        <f>G8</f>
        <v>#REF!</v>
      </c>
      <c r="H21" s="38"/>
      <c r="I21" s="38"/>
      <c r="J21" s="38"/>
      <c r="K21" s="38"/>
      <c r="L21" s="38"/>
      <c r="M21" s="282" t="e">
        <f>SUM(F21*G21)</f>
        <v>#REF!</v>
      </c>
      <c r="N21" s="281"/>
    </row>
    <row r="22" spans="1:14" ht="15" customHeight="1" thickBot="1">
      <c r="D22" s="281" t="e">
        <f>D9</f>
        <v>#REF!</v>
      </c>
      <c r="E22" s="281"/>
      <c r="F22" s="36">
        <v>0.02</v>
      </c>
      <c r="G22" s="37" t="e">
        <f>G9</f>
        <v>#REF!</v>
      </c>
      <c r="H22" s="38"/>
      <c r="I22" s="38"/>
      <c r="J22" s="38"/>
      <c r="K22" s="38"/>
      <c r="L22" s="38"/>
      <c r="M22" s="282" t="e">
        <f>SUM(F22*G22)</f>
        <v>#REF!</v>
      </c>
      <c r="N22" s="281"/>
    </row>
    <row r="23" spans="1:14" ht="15" customHeight="1" thickBot="1">
      <c r="D23" s="281" t="e">
        <f>D10</f>
        <v>#REF!</v>
      </c>
      <c r="E23" s="281"/>
      <c r="F23" s="36">
        <v>0.02</v>
      </c>
      <c r="G23" s="37" t="e">
        <f>G10</f>
        <v>#REF!</v>
      </c>
      <c r="H23" s="38"/>
      <c r="I23" s="38"/>
      <c r="J23" s="38"/>
      <c r="K23" s="38"/>
      <c r="L23" s="38"/>
      <c r="M23" s="282" t="e">
        <f>SUM(F23*G23)</f>
        <v>#REF!</v>
      </c>
      <c r="N23" s="281"/>
    </row>
    <row r="24" spans="1:14" ht="15" customHeight="1" thickBot="1">
      <c r="D24" s="281" t="e">
        <f>D11</f>
        <v>#REF!</v>
      </c>
      <c r="E24" s="281"/>
      <c r="F24" s="36">
        <v>0.02</v>
      </c>
      <c r="G24" s="37" t="e">
        <f>G11</f>
        <v>#REF!</v>
      </c>
      <c r="H24" s="38"/>
      <c r="I24" s="38"/>
      <c r="J24" s="38"/>
      <c r="K24" s="38"/>
      <c r="L24" s="38"/>
      <c r="M24" s="282" t="e">
        <f>SUM(F24*G24)</f>
        <v>#REF!</v>
      </c>
      <c r="N24" s="281"/>
    </row>
    <row r="25" spans="1:14" ht="15" customHeight="1">
      <c r="D25" s="53"/>
      <c r="E25" s="53"/>
      <c r="F25" s="54"/>
      <c r="G25" s="55"/>
      <c r="K25" t="s">
        <v>65</v>
      </c>
      <c r="M25" s="280">
        <v>50</v>
      </c>
      <c r="N25" s="280"/>
    </row>
    <row r="26" spans="1:14" ht="15.75" thickBot="1">
      <c r="D26" s="276"/>
      <c r="E26" s="276"/>
      <c r="J26" s="278" t="s">
        <v>38</v>
      </c>
      <c r="K26" s="278"/>
      <c r="L26" s="43"/>
      <c r="M26" s="277" t="e">
        <f>SUM(M20:N25)</f>
        <v>#REF!</v>
      </c>
      <c r="N26" s="278"/>
    </row>
    <row r="27" spans="1:14" ht="15.75" thickTop="1"/>
    <row r="28" spans="1:14">
      <c r="J28" t="s">
        <v>62</v>
      </c>
      <c r="M28" s="279" t="e">
        <f>SUM(M16-M26)</f>
        <v>#REF!</v>
      </c>
      <c r="N28" s="276"/>
    </row>
  </sheetData>
  <mergeCells count="53">
    <mergeCell ref="D9:E9"/>
    <mergeCell ref="D10:E10"/>
    <mergeCell ref="D11:E11"/>
    <mergeCell ref="J16:K16"/>
    <mergeCell ref="M16:N16"/>
    <mergeCell ref="M12:N12"/>
    <mergeCell ref="M13:N13"/>
    <mergeCell ref="M6:N6"/>
    <mergeCell ref="M9:N9"/>
    <mergeCell ref="M10:N10"/>
    <mergeCell ref="M11:N11"/>
    <mergeCell ref="M7:N7"/>
    <mergeCell ref="M8:N8"/>
    <mergeCell ref="O11:P11"/>
    <mergeCell ref="A1:P1"/>
    <mergeCell ref="O12:P12"/>
    <mergeCell ref="J14:K14"/>
    <mergeCell ref="M14:N14"/>
    <mergeCell ref="A6:C6"/>
    <mergeCell ref="A9:C9"/>
    <mergeCell ref="A10:C10"/>
    <mergeCell ref="A11:C11"/>
    <mergeCell ref="A7:C7"/>
    <mergeCell ref="D12:F12"/>
    <mergeCell ref="A12:C12"/>
    <mergeCell ref="A8:C8"/>
    <mergeCell ref="D6:E6"/>
    <mergeCell ref="D7:E7"/>
    <mergeCell ref="D8:E8"/>
    <mergeCell ref="O6:P6"/>
    <mergeCell ref="O7:P7"/>
    <mergeCell ref="O8:P8"/>
    <mergeCell ref="O9:P9"/>
    <mergeCell ref="O10:P10"/>
    <mergeCell ref="D18:E18"/>
    <mergeCell ref="A20:C20"/>
    <mergeCell ref="D20:E20"/>
    <mergeCell ref="D21:E21"/>
    <mergeCell ref="D22:E22"/>
    <mergeCell ref="D23:E23"/>
    <mergeCell ref="D24:E24"/>
    <mergeCell ref="D26:E26"/>
    <mergeCell ref="M20:N20"/>
    <mergeCell ref="M21:N21"/>
    <mergeCell ref="M22:N22"/>
    <mergeCell ref="M23:N23"/>
    <mergeCell ref="M24:N24"/>
    <mergeCell ref="M18:N18"/>
    <mergeCell ref="M19:N19"/>
    <mergeCell ref="M26:N26"/>
    <mergeCell ref="J26:K26"/>
    <mergeCell ref="M28:N28"/>
    <mergeCell ref="M25:N25"/>
  </mergeCells>
  <phoneticPr fontId="6" type="noConversion"/>
  <pageMargins left="0.25" right="0.25" top="0.75" bottom="0.75" header="0.3" footer="0.3"/>
  <pageSetup orientation="landscape" horizontalDpi="4294967292" verticalDpi="4294967292"/>
  <headerFooter>
    <oddHeader>&amp;C&amp;"Times New Roman,Bold"&amp;15Payment Schedule_x000D_</oddHead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2"/>
  <sheetViews>
    <sheetView showWhiteSpace="0" view="pageLayout" workbookViewId="0">
      <selection activeCell="C18" sqref="C18"/>
    </sheetView>
  </sheetViews>
  <sheetFormatPr defaultColWidth="8.85546875" defaultRowHeight="15"/>
  <cols>
    <col min="1" max="1" width="18.85546875" customWidth="1"/>
    <col min="2" max="2" width="16.7109375" customWidth="1"/>
    <col min="3" max="3" width="15.28515625" bestFit="1" customWidth="1"/>
    <col min="4" max="4" width="8.7109375" bestFit="1" customWidth="1"/>
    <col min="5" max="5" width="8" customWidth="1"/>
    <col min="6" max="6" width="7.85546875" customWidth="1"/>
    <col min="7" max="7" width="2.28515625" customWidth="1"/>
  </cols>
  <sheetData>
    <row r="1" spans="1:6" ht="15.75">
      <c r="A1" s="1"/>
      <c r="B1" s="1"/>
      <c r="C1" s="1"/>
      <c r="D1" s="1"/>
      <c r="E1" s="1"/>
      <c r="F1" s="1"/>
    </row>
    <row r="2" spans="1:6" ht="15.75">
      <c r="A2" s="1" t="s">
        <v>7</v>
      </c>
      <c r="B2" s="2" t="s">
        <v>34</v>
      </c>
      <c r="C2" s="1"/>
      <c r="D2" s="1"/>
      <c r="E2" s="1"/>
      <c r="F2" s="1"/>
    </row>
    <row r="3" spans="1:6" ht="15.75">
      <c r="A3" s="2" t="s">
        <v>11</v>
      </c>
      <c r="B3" s="10"/>
      <c r="C3" s="1"/>
      <c r="D3" s="1"/>
      <c r="E3" s="1"/>
      <c r="F3" s="1"/>
    </row>
    <row r="4" spans="1:6" ht="15.75">
      <c r="A4" s="2" t="s">
        <v>8</v>
      </c>
      <c r="B4" s="10"/>
      <c r="C4" s="1"/>
      <c r="D4" s="1"/>
      <c r="E4" s="1"/>
      <c r="F4" s="1"/>
    </row>
    <row r="5" spans="1:6" ht="15.75">
      <c r="A5" s="2" t="s">
        <v>9</v>
      </c>
      <c r="B5" s="2">
        <f>B4-B3</f>
        <v>0</v>
      </c>
      <c r="C5" s="1"/>
      <c r="D5" s="1"/>
      <c r="E5" s="1"/>
      <c r="F5" s="1"/>
    </row>
    <row r="6" spans="1:6" ht="15.75">
      <c r="A6" s="2" t="s">
        <v>10</v>
      </c>
      <c r="B6" s="2">
        <f>B5/365</f>
        <v>0</v>
      </c>
      <c r="C6" s="1"/>
      <c r="D6" s="1"/>
      <c r="E6" s="1"/>
      <c r="F6" s="1"/>
    </row>
    <row r="7" spans="1:6" ht="15.75">
      <c r="A7" s="1"/>
      <c r="B7" s="1"/>
      <c r="C7" s="1"/>
      <c r="D7" s="1"/>
      <c r="E7" s="1"/>
      <c r="F7" s="1"/>
    </row>
    <row r="8" spans="1:6" ht="16.5" thickBot="1">
      <c r="A8" s="1"/>
      <c r="B8" s="1"/>
      <c r="C8" s="1"/>
      <c r="D8" s="1"/>
      <c r="E8" s="1"/>
      <c r="F8" s="1"/>
    </row>
    <row r="9" spans="1:6" ht="16.5" thickBot="1">
      <c r="A9" s="14" t="s">
        <v>33</v>
      </c>
      <c r="B9" s="14" t="s">
        <v>37</v>
      </c>
      <c r="C9" s="14" t="s">
        <v>36</v>
      </c>
      <c r="D9" s="14" t="s">
        <v>31</v>
      </c>
      <c r="E9" s="307" t="s">
        <v>32</v>
      </c>
      <c r="F9" s="307"/>
    </row>
    <row r="10" spans="1:6" ht="16.5" thickBot="1">
      <c r="A10" s="3" t="s">
        <v>35</v>
      </c>
      <c r="B10" s="9">
        <v>1</v>
      </c>
      <c r="C10" s="6">
        <f>'[1]New Policy'!M15/B10</f>
        <v>1000</v>
      </c>
      <c r="D10" s="4">
        <f>$B$6</f>
        <v>0</v>
      </c>
      <c r="E10" s="306">
        <f t="shared" ref="E10:E31" si="0">C10*D10</f>
        <v>0</v>
      </c>
      <c r="F10" s="306"/>
    </row>
    <row r="11" spans="1:6" ht="16.5" thickBot="1">
      <c r="A11" s="5" t="s">
        <v>12</v>
      </c>
      <c r="B11" s="5">
        <v>1</v>
      </c>
      <c r="C11" s="13"/>
      <c r="D11" s="4">
        <f t="shared" ref="D11:D31" si="1">$B$6</f>
        <v>0</v>
      </c>
      <c r="E11" s="308">
        <f t="shared" si="0"/>
        <v>0</v>
      </c>
      <c r="F11" s="308"/>
    </row>
    <row r="12" spans="1:6" ht="16.5" thickBot="1">
      <c r="A12" s="3" t="s">
        <v>13</v>
      </c>
      <c r="B12" s="9">
        <v>1</v>
      </c>
      <c r="C12" s="6">
        <f>'[1]New Policy'!M21/B12</f>
        <v>0</v>
      </c>
      <c r="D12" s="4">
        <f t="shared" si="1"/>
        <v>0</v>
      </c>
      <c r="E12" s="306">
        <f t="shared" si="0"/>
        <v>0</v>
      </c>
      <c r="F12" s="306"/>
    </row>
    <row r="13" spans="1:6" ht="16.5" thickBot="1">
      <c r="A13" s="5" t="s">
        <v>14</v>
      </c>
      <c r="B13" s="5">
        <v>1</v>
      </c>
      <c r="C13" s="13">
        <f>'[1]New Policy'!M23/B13</f>
        <v>0</v>
      </c>
      <c r="D13" s="4">
        <f t="shared" si="1"/>
        <v>0</v>
      </c>
      <c r="E13" s="308">
        <f t="shared" si="0"/>
        <v>0</v>
      </c>
      <c r="F13" s="308"/>
    </row>
    <row r="14" spans="1:6" ht="16.5" thickBot="1">
      <c r="A14" s="3" t="s">
        <v>15</v>
      </c>
      <c r="B14" s="9">
        <v>1</v>
      </c>
      <c r="C14" s="6"/>
      <c r="D14" s="4">
        <f t="shared" si="1"/>
        <v>0</v>
      </c>
      <c r="E14" s="306">
        <f t="shared" si="0"/>
        <v>0</v>
      </c>
      <c r="F14" s="306"/>
    </row>
    <row r="15" spans="1:6" ht="16.5" thickBot="1">
      <c r="A15" s="5" t="s">
        <v>16</v>
      </c>
      <c r="B15" s="5">
        <v>1</v>
      </c>
      <c r="C15" s="13"/>
      <c r="D15" s="4">
        <f t="shared" si="1"/>
        <v>0</v>
      </c>
      <c r="E15" s="308">
        <f t="shared" si="0"/>
        <v>0</v>
      </c>
      <c r="F15" s="308"/>
    </row>
    <row r="16" spans="1:6" ht="16.5" thickBot="1">
      <c r="A16" s="3" t="s">
        <v>17</v>
      </c>
      <c r="B16" s="9">
        <v>1</v>
      </c>
      <c r="C16" s="6"/>
      <c r="D16" s="4">
        <f t="shared" si="1"/>
        <v>0</v>
      </c>
      <c r="E16" s="306">
        <f t="shared" si="0"/>
        <v>0</v>
      </c>
      <c r="F16" s="306"/>
    </row>
    <row r="17" spans="1:6" ht="16.5" thickBot="1">
      <c r="A17" s="5" t="s">
        <v>18</v>
      </c>
      <c r="B17" s="5">
        <v>1</v>
      </c>
      <c r="C17" s="13"/>
      <c r="D17" s="4">
        <f t="shared" si="1"/>
        <v>0</v>
      </c>
      <c r="E17" s="308">
        <f t="shared" si="0"/>
        <v>0</v>
      </c>
      <c r="F17" s="308"/>
    </row>
    <row r="18" spans="1:6" ht="16.5" thickBot="1">
      <c r="A18" s="3" t="s">
        <v>19</v>
      </c>
      <c r="B18" s="9">
        <v>1</v>
      </c>
      <c r="C18" s="6"/>
      <c r="D18" s="4">
        <f t="shared" si="1"/>
        <v>0</v>
      </c>
      <c r="E18" s="306">
        <f t="shared" si="0"/>
        <v>0</v>
      </c>
      <c r="F18" s="306"/>
    </row>
    <row r="19" spans="1:6" ht="16.5" thickBot="1">
      <c r="A19" s="5" t="s">
        <v>3</v>
      </c>
      <c r="B19" s="5">
        <v>1</v>
      </c>
      <c r="C19" s="13"/>
      <c r="D19" s="4">
        <f t="shared" si="1"/>
        <v>0</v>
      </c>
      <c r="E19" s="308">
        <f t="shared" si="0"/>
        <v>0</v>
      </c>
      <c r="F19" s="308"/>
    </row>
    <row r="20" spans="1:6" ht="16.5" thickBot="1">
      <c r="A20" s="3" t="s">
        <v>20</v>
      </c>
      <c r="B20" s="9">
        <v>1</v>
      </c>
      <c r="C20" s="6"/>
      <c r="D20" s="4">
        <f t="shared" si="1"/>
        <v>0</v>
      </c>
      <c r="E20" s="306">
        <f t="shared" si="0"/>
        <v>0</v>
      </c>
      <c r="F20" s="306"/>
    </row>
    <row r="21" spans="1:6" ht="16.5" thickBot="1">
      <c r="A21" s="5" t="s">
        <v>21</v>
      </c>
      <c r="B21" s="5">
        <v>1</v>
      </c>
      <c r="C21" s="13"/>
      <c r="D21" s="4">
        <f t="shared" si="1"/>
        <v>0</v>
      </c>
      <c r="E21" s="308">
        <f t="shared" si="0"/>
        <v>0</v>
      </c>
      <c r="F21" s="308"/>
    </row>
    <row r="22" spans="1:6" ht="16.5" thickBot="1">
      <c r="A22" s="3" t="s">
        <v>22</v>
      </c>
      <c r="B22" s="9">
        <v>1</v>
      </c>
      <c r="C22" s="6"/>
      <c r="D22" s="4">
        <f>$B$6</f>
        <v>0</v>
      </c>
      <c r="E22" s="306">
        <f t="shared" si="0"/>
        <v>0</v>
      </c>
      <c r="F22" s="306"/>
    </row>
    <row r="23" spans="1:6" ht="16.5" thickBot="1">
      <c r="A23" s="5" t="s">
        <v>23</v>
      </c>
      <c r="B23" s="5">
        <v>1</v>
      </c>
      <c r="C23" s="13"/>
      <c r="D23" s="4">
        <f t="shared" si="1"/>
        <v>0</v>
      </c>
      <c r="E23" s="308">
        <f t="shared" si="0"/>
        <v>0</v>
      </c>
      <c r="F23" s="308"/>
    </row>
    <row r="24" spans="1:6" ht="16.5" thickBot="1">
      <c r="A24" s="3" t="s">
        <v>24</v>
      </c>
      <c r="B24" s="9">
        <v>1</v>
      </c>
      <c r="C24" s="6"/>
      <c r="D24" s="4">
        <f t="shared" si="1"/>
        <v>0</v>
      </c>
      <c r="E24" s="306">
        <f t="shared" si="0"/>
        <v>0</v>
      </c>
      <c r="F24" s="306"/>
    </row>
    <row r="25" spans="1:6" ht="16.5" thickBot="1">
      <c r="A25" s="5" t="s">
        <v>25</v>
      </c>
      <c r="B25" s="5">
        <v>1</v>
      </c>
      <c r="C25" s="13"/>
      <c r="D25" s="4">
        <f t="shared" si="1"/>
        <v>0</v>
      </c>
      <c r="E25" s="308">
        <f t="shared" si="0"/>
        <v>0</v>
      </c>
      <c r="F25" s="308"/>
    </row>
    <row r="26" spans="1:6" ht="16.5" thickBot="1">
      <c r="A26" s="3" t="s">
        <v>26</v>
      </c>
      <c r="B26" s="9">
        <v>1</v>
      </c>
      <c r="C26" s="6"/>
      <c r="D26" s="4">
        <f t="shared" si="1"/>
        <v>0</v>
      </c>
      <c r="E26" s="306">
        <f t="shared" si="0"/>
        <v>0</v>
      </c>
      <c r="F26" s="306"/>
    </row>
    <row r="27" spans="1:6" ht="16.5" thickBot="1">
      <c r="A27" s="5" t="s">
        <v>27</v>
      </c>
      <c r="B27" s="5">
        <v>1</v>
      </c>
      <c r="C27" s="13"/>
      <c r="D27" s="4">
        <f t="shared" si="1"/>
        <v>0</v>
      </c>
      <c r="E27" s="308">
        <f t="shared" si="0"/>
        <v>0</v>
      </c>
      <c r="F27" s="308"/>
    </row>
    <row r="28" spans="1:6" ht="16.5" thickBot="1">
      <c r="A28" s="3" t="s">
        <v>28</v>
      </c>
      <c r="B28" s="9">
        <v>1</v>
      </c>
      <c r="C28" s="6"/>
      <c r="D28" s="4">
        <f t="shared" si="1"/>
        <v>0</v>
      </c>
      <c r="E28" s="306">
        <f t="shared" si="0"/>
        <v>0</v>
      </c>
      <c r="F28" s="306"/>
    </row>
    <row r="29" spans="1:6" ht="16.5" thickBot="1">
      <c r="A29" s="5" t="s">
        <v>29</v>
      </c>
      <c r="B29" s="5">
        <v>1</v>
      </c>
      <c r="C29" s="13"/>
      <c r="D29" s="4">
        <f t="shared" si="1"/>
        <v>0</v>
      </c>
      <c r="E29" s="308">
        <f t="shared" si="0"/>
        <v>0</v>
      </c>
      <c r="F29" s="308"/>
    </row>
    <row r="30" spans="1:6" ht="16.5" thickBot="1">
      <c r="A30" s="3" t="s">
        <v>30</v>
      </c>
      <c r="B30" s="9">
        <v>1</v>
      </c>
      <c r="C30" s="6"/>
      <c r="D30" s="4">
        <f t="shared" si="1"/>
        <v>0</v>
      </c>
      <c r="E30" s="306">
        <f t="shared" si="0"/>
        <v>0</v>
      </c>
      <c r="F30" s="306"/>
    </row>
    <row r="31" spans="1:6" ht="16.5" thickBot="1">
      <c r="A31" s="5" t="s">
        <v>0</v>
      </c>
      <c r="B31" s="5">
        <v>1</v>
      </c>
      <c r="C31" s="13"/>
      <c r="D31" s="4">
        <f t="shared" si="1"/>
        <v>0</v>
      </c>
      <c r="E31" s="308">
        <f t="shared" si="0"/>
        <v>0</v>
      </c>
      <c r="F31" s="308"/>
    </row>
    <row r="32" spans="1:6" ht="16.5" thickBot="1">
      <c r="A32" s="14" t="s">
        <v>38</v>
      </c>
      <c r="B32" s="8"/>
      <c r="C32" s="7">
        <f>SUM(C10:C31)</f>
        <v>1000</v>
      </c>
      <c r="D32" s="14"/>
      <c r="E32" s="309">
        <f>SUM(E10:F31)</f>
        <v>0</v>
      </c>
      <c r="F32" s="310"/>
    </row>
  </sheetData>
  <mergeCells count="24">
    <mergeCell ref="E32:F32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20:F20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</mergeCells>
  <phoneticPr fontId="6" type="noConversion"/>
  <pageMargins left="0.7" right="0.7" top="0.75" bottom="0.75" header="0.3" footer="0.3"/>
  <pageSetup orientation="portrait" r:id="rId1"/>
  <headerFooter>
    <oddHeader>&amp;C&amp;"Times New Roman,Regular"&amp;12Endorsement
Pro Rated</oddHeader>
    <oddFooter>&amp;Cpagina 2 of 2</oddFooter>
  </headerFooter>
  <tableParts count="1">
    <tablePart r:id="rId2"/>
  </tableParts>
  <extLst>
    <ext xmlns:mx="http://schemas.microsoft.com/office/mac/excel/2008/main" uri="{64002731-A6B0-56B0-2670-7721B7C09600}">
      <mx:PLV Mode="1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R10"/>
  <sheetViews>
    <sheetView workbookViewId="0">
      <selection activeCell="G8" sqref="G8"/>
    </sheetView>
  </sheetViews>
  <sheetFormatPr defaultColWidth="11.42578125" defaultRowHeight="15"/>
  <cols>
    <col min="2" max="2" width="14.140625" customWidth="1"/>
  </cols>
  <sheetData>
    <row r="4" spans="1:18" ht="15.75">
      <c r="A4" s="57" t="s">
        <v>69</v>
      </c>
      <c r="B4" s="57" t="s">
        <v>70</v>
      </c>
      <c r="C4" s="57" t="s">
        <v>71</v>
      </c>
      <c r="D4" s="57" t="s">
        <v>72</v>
      </c>
      <c r="E4" s="57" t="s">
        <v>73</v>
      </c>
      <c r="F4" s="57" t="s">
        <v>74</v>
      </c>
      <c r="G4" s="57" t="s">
        <v>75</v>
      </c>
      <c r="H4" s="57" t="s">
        <v>76</v>
      </c>
      <c r="I4" s="57" t="s">
        <v>77</v>
      </c>
      <c r="J4" s="57" t="s">
        <v>78</v>
      </c>
      <c r="K4" s="57" t="s">
        <v>79</v>
      </c>
      <c r="L4" s="57" t="s">
        <v>80</v>
      </c>
      <c r="M4" s="57" t="s">
        <v>81</v>
      </c>
      <c r="N4" s="57" t="s">
        <v>82</v>
      </c>
      <c r="O4" s="57" t="s">
        <v>83</v>
      </c>
      <c r="P4" s="57" t="s">
        <v>84</v>
      </c>
      <c r="Q4" s="57" t="s">
        <v>85</v>
      </c>
      <c r="R4" s="58"/>
    </row>
    <row r="5" spans="1:18" ht="15.75">
      <c r="A5" s="59"/>
      <c r="B5" s="60"/>
      <c r="C5" s="60" t="e">
        <f>#REF!</f>
        <v>#REF!</v>
      </c>
      <c r="D5" s="61" t="e">
        <f>SUM(#REF!+#REF!+#REF!+#REF!+#REF!+#REF!)</f>
        <v>#REF!</v>
      </c>
      <c r="E5" s="62" t="e">
        <f>SUM(#REF!)</f>
        <v>#REF!</v>
      </c>
      <c r="F5" s="61">
        <v>0</v>
      </c>
      <c r="G5" s="61" t="e">
        <f>SUM(#REF!)</f>
        <v>#REF!</v>
      </c>
      <c r="H5" s="63" t="e">
        <f>D5+F5+G5</f>
        <v>#REF!</v>
      </c>
      <c r="I5" s="62" t="e">
        <f>D5+E5+F5+G5</f>
        <v>#REF!</v>
      </c>
      <c r="J5" s="64" t="e">
        <f>D5*10%</f>
        <v>#REF!</v>
      </c>
      <c r="K5" s="62" t="e">
        <f>I5-J5</f>
        <v>#REF!</v>
      </c>
      <c r="L5" s="65"/>
      <c r="M5" s="66">
        <v>0</v>
      </c>
      <c r="N5" s="60"/>
      <c r="O5" s="58"/>
      <c r="P5" s="67"/>
      <c r="Q5" s="66" t="e">
        <f t="shared" ref="Q5:Q10" si="0">K5-M5-P5</f>
        <v>#REF!</v>
      </c>
      <c r="R5" s="68" t="e">
        <f t="shared" ref="R5:R10" si="1">P5/H5</f>
        <v>#REF!</v>
      </c>
    </row>
    <row r="6" spans="1:18" ht="15.75">
      <c r="A6" s="59"/>
      <c r="B6" s="60"/>
      <c r="C6" s="60" t="e">
        <f>#REF!</f>
        <v>#REF!</v>
      </c>
      <c r="D6" s="61" t="e">
        <f>SUM(#REF!+#REF!+#REF!)</f>
        <v>#REF!</v>
      </c>
      <c r="E6" s="62" t="e">
        <f>#REF!</f>
        <v>#REF!</v>
      </c>
      <c r="F6" s="61">
        <v>0</v>
      </c>
      <c r="G6" s="61" t="e">
        <f>SUM(#REF!)</f>
        <v>#REF!</v>
      </c>
      <c r="H6" s="63" t="e">
        <f>D6+F6+G6</f>
        <v>#REF!</v>
      </c>
      <c r="I6" s="62" t="e">
        <f>D6+E6+F6+G6</f>
        <v>#REF!</v>
      </c>
      <c r="J6" s="64" t="e">
        <f>D6*10%</f>
        <v>#REF!</v>
      </c>
      <c r="K6" s="62" t="e">
        <f>I6-J6</f>
        <v>#REF!</v>
      </c>
      <c r="L6" s="65"/>
      <c r="M6" s="66">
        <v>0</v>
      </c>
      <c r="N6" s="60"/>
      <c r="O6" s="58"/>
      <c r="P6" s="67"/>
      <c r="Q6" s="66" t="e">
        <f t="shared" si="0"/>
        <v>#REF!</v>
      </c>
      <c r="R6" s="68" t="e">
        <f t="shared" si="1"/>
        <v>#REF!</v>
      </c>
    </row>
    <row r="7" spans="1:18" ht="15.75">
      <c r="A7" s="59"/>
      <c r="B7" s="60"/>
      <c r="C7" s="60" t="e">
        <f>#REF!</f>
        <v>#REF!</v>
      </c>
      <c r="D7" s="61" t="e">
        <f>SUM(#REF!+#REF!+#REF!)</f>
        <v>#REF!</v>
      </c>
      <c r="E7" s="62" t="e">
        <f>#REF!</f>
        <v>#REF!</v>
      </c>
      <c r="F7" s="61">
        <v>0</v>
      </c>
      <c r="G7" s="61" t="e">
        <f>SUM(#REF!)</f>
        <v>#REF!</v>
      </c>
      <c r="H7" s="63" t="e">
        <f>D7+F7+G7</f>
        <v>#REF!</v>
      </c>
      <c r="I7" s="62" t="e">
        <f>D7+E7+F7+G7</f>
        <v>#REF!</v>
      </c>
      <c r="J7" s="64" t="e">
        <f>D7*10%</f>
        <v>#REF!</v>
      </c>
      <c r="K7" s="62" t="e">
        <f>I7-J7</f>
        <v>#REF!</v>
      </c>
      <c r="L7" s="65"/>
      <c r="M7" s="66">
        <v>0</v>
      </c>
      <c r="N7" s="60"/>
      <c r="O7" s="58"/>
      <c r="P7" s="67"/>
      <c r="Q7" s="66" t="e">
        <f t="shared" si="0"/>
        <v>#REF!</v>
      </c>
      <c r="R7" s="68" t="e">
        <f t="shared" si="1"/>
        <v>#REF!</v>
      </c>
    </row>
    <row r="8" spans="1:18" ht="15.75">
      <c r="A8" s="59"/>
      <c r="B8" s="60"/>
      <c r="C8" s="60"/>
      <c r="D8" s="69">
        <v>0</v>
      </c>
      <c r="E8" s="70">
        <v>0</v>
      </c>
      <c r="F8" s="69">
        <v>0</v>
      </c>
      <c r="G8" s="69">
        <v>0</v>
      </c>
      <c r="H8" s="71">
        <f>D8+F8+G8</f>
        <v>0</v>
      </c>
      <c r="I8" s="70">
        <f>D8+E8+F8+G8</f>
        <v>0</v>
      </c>
      <c r="J8" s="72">
        <f>D8*10%</f>
        <v>0</v>
      </c>
      <c r="K8" s="70">
        <f>I8-J8</f>
        <v>0</v>
      </c>
      <c r="L8" s="60"/>
      <c r="M8" s="70">
        <v>0</v>
      </c>
      <c r="N8" s="60"/>
      <c r="O8" s="58"/>
      <c r="P8" s="73"/>
      <c r="Q8" s="70">
        <f t="shared" si="0"/>
        <v>0</v>
      </c>
      <c r="R8" s="74" t="e">
        <f t="shared" si="1"/>
        <v>#DIV/0!</v>
      </c>
    </row>
    <row r="9" spans="1:18" ht="15.75">
      <c r="A9" s="59"/>
      <c r="B9" s="60"/>
      <c r="C9" s="60"/>
      <c r="D9" s="69">
        <v>0</v>
      </c>
      <c r="E9" s="70">
        <v>0</v>
      </c>
      <c r="F9" s="69">
        <v>0</v>
      </c>
      <c r="G9" s="69">
        <v>0</v>
      </c>
      <c r="H9" s="71">
        <f>D9+F9+G9</f>
        <v>0</v>
      </c>
      <c r="I9" s="70">
        <f>D9+E9+F9+G9</f>
        <v>0</v>
      </c>
      <c r="J9" s="72">
        <f>D9*10%</f>
        <v>0</v>
      </c>
      <c r="K9" s="70">
        <f>I9-J9</f>
        <v>0</v>
      </c>
      <c r="L9" s="70"/>
      <c r="M9" s="70">
        <v>0</v>
      </c>
      <c r="N9" s="60"/>
      <c r="O9" s="58"/>
      <c r="P9" s="73"/>
      <c r="Q9" s="70">
        <f t="shared" si="0"/>
        <v>0</v>
      </c>
      <c r="R9" s="74" t="e">
        <f t="shared" si="1"/>
        <v>#DIV/0!</v>
      </c>
    </row>
    <row r="10" spans="1:18" ht="15.75">
      <c r="A10" s="57"/>
      <c r="B10" s="58"/>
      <c r="C10" s="59" t="s">
        <v>86</v>
      </c>
      <c r="D10" s="61" t="e">
        <f t="shared" ref="D10:K10" si="2">SUM(D5:D9)</f>
        <v>#REF!</v>
      </c>
      <c r="E10" s="62" t="e">
        <f t="shared" si="2"/>
        <v>#REF!</v>
      </c>
      <c r="F10" s="61">
        <f t="shared" si="2"/>
        <v>0</v>
      </c>
      <c r="G10" s="61" t="e">
        <f t="shared" si="2"/>
        <v>#REF!</v>
      </c>
      <c r="H10" s="63" t="e">
        <f t="shared" si="2"/>
        <v>#REF!</v>
      </c>
      <c r="I10" s="62" t="e">
        <f t="shared" si="2"/>
        <v>#REF!</v>
      </c>
      <c r="J10" s="64" t="e">
        <f t="shared" si="2"/>
        <v>#REF!</v>
      </c>
      <c r="K10" s="62" t="e">
        <f t="shared" si="2"/>
        <v>#REF!</v>
      </c>
      <c r="L10" s="65"/>
      <c r="M10" s="75">
        <f>SUM(M5:M9)</f>
        <v>0</v>
      </c>
      <c r="N10" s="65"/>
      <c r="O10" s="65"/>
      <c r="P10" s="76">
        <f>SUM(P5:P9)</f>
        <v>0</v>
      </c>
      <c r="Q10" s="62" t="e">
        <f t="shared" si="0"/>
        <v>#REF!</v>
      </c>
      <c r="R10" s="68" t="e">
        <f t="shared" si="1"/>
        <v>#REF!</v>
      </c>
    </row>
  </sheetData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Drivers</vt:lpstr>
      <vt:lpstr>Equipment</vt:lpstr>
      <vt:lpstr>Quick Quote Sheet</vt:lpstr>
      <vt:lpstr>Modification</vt:lpstr>
      <vt:lpstr>Revenues &amp; Liabilities</vt:lpstr>
      <vt:lpstr>Endorsement</vt:lpstr>
      <vt:lpstr>reconsiliation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Hg Insurance</dc:creator>
  <cp:lastModifiedBy>Sam Sam</cp:lastModifiedBy>
  <cp:lastPrinted>2017-11-30T20:48:29Z</cp:lastPrinted>
  <dcterms:created xsi:type="dcterms:W3CDTF">2014-01-30T06:08:02Z</dcterms:created>
  <dcterms:modified xsi:type="dcterms:W3CDTF">2025-12-05T23:38:40Z</dcterms:modified>
</cp:coreProperties>
</file>